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DCain\Box Sync\Global SRH\1. Global SRH Team\Grants\FCDO\DFIDSRH1\Hormonal IUS\Resources\Hormonal IUS Intro Planning Toolkit\"/>
    </mc:Choice>
  </mc:AlternateContent>
  <bookViews>
    <workbookView xWindow="-120" yWindow="930" windowWidth="20730" windowHeight="10110" tabRatio="773" activeTab="3"/>
  </bookViews>
  <sheets>
    <sheet name="How to Use" sheetId="14" r:id="rId1"/>
    <sheet name="Work Plan" sheetId="9" r:id="rId2"/>
    <sheet name="Phase 1 Costing" sheetId="15" r:id="rId3"/>
    <sheet name="Summary Cost and Gap" sheetId="8" r:id="rId4"/>
  </sheets>
  <externalReferences>
    <externalReference r:id="rId5"/>
  </externalReferences>
  <definedNames>
    <definedName name="Avg_FP_sites_county">[1]Lists!$A$105:$N$152</definedName>
    <definedName name="Avg_Implant_sites_county">[1]Lists!$A$53:$N$100</definedName>
    <definedName name="counties">[1]Lists!$C$2:$C$48</definedName>
    <definedName name="county_cost">[1]Lists!$G$2:$G$3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0" i="8" l="1"/>
  <c r="I10" i="8"/>
  <c r="J10" i="8" s="1"/>
  <c r="F11" i="8"/>
  <c r="I11" i="8"/>
  <c r="J11" i="8" s="1"/>
  <c r="F9" i="8"/>
  <c r="I9" i="8"/>
  <c r="J9" i="8" s="1"/>
  <c r="F17" i="15"/>
  <c r="F16" i="15"/>
  <c r="F15" i="15"/>
  <c r="F18" i="15" l="1"/>
  <c r="F107" i="15"/>
  <c r="F106" i="15"/>
  <c r="F105" i="15"/>
  <c r="F102" i="15"/>
  <c r="F101" i="15"/>
  <c r="F100" i="15"/>
  <c r="F97" i="15"/>
  <c r="F96" i="15"/>
  <c r="F95" i="15"/>
  <c r="F94" i="15"/>
  <c r="F93" i="15"/>
  <c r="F92" i="15"/>
  <c r="F91" i="15"/>
  <c r="F88" i="15"/>
  <c r="F87" i="15"/>
  <c r="F86" i="15"/>
  <c r="F83" i="15"/>
  <c r="F82" i="15"/>
  <c r="F81" i="15"/>
  <c r="F80" i="15"/>
  <c r="F77" i="15"/>
  <c r="F76" i="15"/>
  <c r="F75" i="15"/>
  <c r="F74" i="15"/>
  <c r="F73" i="15"/>
  <c r="F70" i="15"/>
  <c r="F69" i="15"/>
  <c r="F68" i="15"/>
  <c r="F71" i="15" s="1"/>
  <c r="F67" i="15"/>
  <c r="F66" i="15"/>
  <c r="F65" i="15"/>
  <c r="F62" i="15"/>
  <c r="F61" i="15"/>
  <c r="F60" i="15"/>
  <c r="F59" i="15"/>
  <c r="F58" i="15"/>
  <c r="F57" i="15"/>
  <c r="F54" i="15"/>
  <c r="F53" i="15"/>
  <c r="F52" i="15"/>
  <c r="F55" i="15" s="1"/>
  <c r="F51" i="15"/>
  <c r="F50" i="15"/>
  <c r="F49" i="15"/>
  <c r="F46" i="15"/>
  <c r="F45" i="15"/>
  <c r="F44" i="15"/>
  <c r="F43" i="15"/>
  <c r="F42" i="15"/>
  <c r="F41" i="15"/>
  <c r="F38" i="15"/>
  <c r="F37" i="15"/>
  <c r="F36" i="15"/>
  <c r="F35" i="15"/>
  <c r="F34" i="15"/>
  <c r="F33" i="15"/>
  <c r="F32" i="15"/>
  <c r="F31" i="15"/>
  <c r="F30" i="15"/>
  <c r="F29" i="15"/>
  <c r="F28" i="15"/>
  <c r="F27" i="15"/>
  <c r="F26" i="15"/>
  <c r="F25" i="15"/>
  <c r="F24" i="15"/>
  <c r="F23" i="15"/>
  <c r="F22" i="15"/>
  <c r="F21" i="15"/>
  <c r="F20" i="15"/>
  <c r="F39" i="15" s="1"/>
  <c r="F12" i="15"/>
  <c r="F11" i="15"/>
  <c r="F10" i="15"/>
  <c r="F9" i="15"/>
  <c r="F8" i="15"/>
  <c r="F13" i="15" l="1"/>
  <c r="F84" i="15"/>
  <c r="F98" i="15"/>
  <c r="F89" i="15"/>
  <c r="F47" i="15"/>
  <c r="F63" i="15"/>
  <c r="F103" i="15"/>
  <c r="F108" i="15"/>
  <c r="F78" i="15"/>
  <c r="F109" i="15"/>
  <c r="J18" i="8"/>
  <c r="I12" i="8"/>
  <c r="J12" i="8" s="1"/>
  <c r="I13" i="8"/>
  <c r="J13" i="8" s="1"/>
  <c r="I14" i="8"/>
  <c r="J14" i="8" s="1"/>
  <c r="I15" i="8"/>
  <c r="J15" i="8" s="1"/>
  <c r="I16" i="8"/>
  <c r="J16" i="8" s="1"/>
  <c r="I17" i="8"/>
  <c r="J17" i="8" s="1"/>
  <c r="I18" i="8"/>
  <c r="I19" i="8"/>
  <c r="J19" i="8" s="1"/>
  <c r="I20" i="8"/>
  <c r="J20" i="8" s="1"/>
  <c r="I21" i="8"/>
  <c r="J21" i="8" s="1"/>
  <c r="I22" i="8"/>
  <c r="J22" i="8" s="1"/>
  <c r="I23" i="8"/>
  <c r="J23" i="8" s="1"/>
  <c r="I24" i="8"/>
  <c r="J24" i="8" s="1"/>
  <c r="I8" i="8"/>
  <c r="F8" i="8"/>
  <c r="F12" i="8"/>
  <c r="F13" i="8"/>
  <c r="F14" i="8"/>
  <c r="F15" i="8"/>
  <c r="F16" i="8"/>
  <c r="F17" i="8"/>
  <c r="F18" i="8"/>
  <c r="F19" i="8"/>
  <c r="F20" i="8"/>
  <c r="F21" i="8"/>
  <c r="F22" i="8"/>
  <c r="F23" i="8"/>
  <c r="F24" i="8"/>
  <c r="F25" i="8" l="1"/>
  <c r="J8" i="8"/>
  <c r="J25" i="8" s="1"/>
</calcChain>
</file>

<file path=xl/sharedStrings.xml><?xml version="1.0" encoding="utf-8"?>
<sst xmlns="http://schemas.openxmlformats.org/spreadsheetml/2006/main" count="186" uniqueCount="138">
  <si>
    <t>Total</t>
  </si>
  <si>
    <t>Item</t>
  </si>
  <si>
    <t>Unit Cost (USD)</t>
  </si>
  <si>
    <t>Units</t>
  </si>
  <si>
    <t>Frequency</t>
  </si>
  <si>
    <t>Total cost USD</t>
  </si>
  <si>
    <t>Sub total</t>
  </si>
  <si>
    <t>Training of Trainers</t>
  </si>
  <si>
    <t>Participants Per Diem</t>
  </si>
  <si>
    <t>Driver for  Facilitators</t>
  </si>
  <si>
    <t>Mobilization Costs for Clients (via CHWs)</t>
  </si>
  <si>
    <t>Fuel (transport for facilitators)</t>
  </si>
  <si>
    <t>Printed Material (handouts, job aids, etc.)</t>
  </si>
  <si>
    <t>Visiting Teams-Per diem</t>
  </si>
  <si>
    <t>Transportation for Visiting Teams</t>
  </si>
  <si>
    <t>Driver for Visiting Teams-Per Diem</t>
  </si>
  <si>
    <t>Accomodation for Visiting teams</t>
  </si>
  <si>
    <t>Central Level coordination meetings - venue</t>
  </si>
  <si>
    <t>Central Level coordination meetings - teas,lunch</t>
  </si>
  <si>
    <t>TOTAL</t>
  </si>
  <si>
    <t>Costing</t>
  </si>
  <si>
    <t>Unit</t>
  </si>
  <si>
    <t>No. of Units</t>
  </si>
  <si>
    <t>Cost per Unit</t>
  </si>
  <si>
    <t>Total Cost</t>
  </si>
  <si>
    <t>Gap in Units</t>
  </si>
  <si>
    <t>Cost of Gap</t>
  </si>
  <si>
    <t>Summary Cost and Gap</t>
  </si>
  <si>
    <t>Projector</t>
  </si>
  <si>
    <t>Zoe or Sister-U model</t>
  </si>
  <si>
    <t>Driver for Facilitators</t>
  </si>
  <si>
    <t>Mobilization Costs for Clients</t>
  </si>
  <si>
    <t>Posters</t>
  </si>
  <si>
    <t>Radio spots</t>
  </si>
  <si>
    <t>Training of Experienced Providers on hormonal IUS</t>
  </si>
  <si>
    <t>Training of New Providers on LARC, including hormonal IUS</t>
  </si>
  <si>
    <t>one meeting</t>
  </si>
  <si>
    <t>one class of [x] trainers</t>
  </si>
  <si>
    <t>one unit</t>
  </si>
  <si>
    <t>Introduction Work Plan</t>
  </si>
  <si>
    <t>Mark an 'X' for planned activity completion date</t>
  </si>
  <si>
    <t>Milestone</t>
  </si>
  <si>
    <t>Activities</t>
  </si>
  <si>
    <t>Person responsible</t>
  </si>
  <si>
    <t>Deliverables</t>
  </si>
  <si>
    <t>Status</t>
  </si>
  <si>
    <t>Notes</t>
  </si>
  <si>
    <t>Last updated:</t>
  </si>
  <si>
    <t>Training of master trainers completed</t>
  </si>
  <si>
    <t>Training of regional trainers completed</t>
  </si>
  <si>
    <t>Training of all existing Copper IUD providers and SBAs in geographies 1-6 completed</t>
  </si>
  <si>
    <t>Orientation on counseling for community health workers in geographies 1-6  completed</t>
  </si>
  <si>
    <t>Information on method shared with peer counselors in geograhpies 1-6</t>
  </si>
  <si>
    <t>Mentoring visits in geographies 1-6 completed</t>
  </si>
  <si>
    <t>Quantification of hormonal IUS completed through existing TWG</t>
  </si>
  <si>
    <t>Procurement of initial orders of hormonal IUS completed</t>
  </si>
  <si>
    <t>Seed stock distribution plan developed</t>
  </si>
  <si>
    <t>LMIS updated to include hormonal IUS</t>
  </si>
  <si>
    <t>HMIS updated to include hormonal IUS</t>
  </si>
  <si>
    <t>Near-term hormonal IUS data collection process in place</t>
  </si>
  <si>
    <t>Hormonal IUS awareness messages developed and tested</t>
  </si>
  <si>
    <t>Demand generation materials developed and implemented</t>
  </si>
  <si>
    <t>Quality approved products are registered/waivers are granted</t>
  </si>
  <si>
    <t>Coordination meetings to track introduction progress are completed</t>
  </si>
  <si>
    <t>Track progress and coordinate</t>
  </si>
  <si>
    <t>Product registration</t>
  </si>
  <si>
    <t>Quantification &amp; supply chain</t>
  </si>
  <si>
    <t>Demand generation</t>
  </si>
  <si>
    <t xml:space="preserve">Monitoring systems </t>
  </si>
  <si>
    <t>Health care worker capacity building</t>
  </si>
  <si>
    <t>Introduction Coordination Meetings</t>
  </si>
  <si>
    <t>Master Training</t>
  </si>
  <si>
    <t>Online training development</t>
  </si>
  <si>
    <t>Training of existing Copper IUD providers and SBAs on hormonal IUS</t>
  </si>
  <si>
    <t>Training of new LARC providers on hormonal IUS</t>
  </si>
  <si>
    <t xml:space="preserve">Mentoring visits </t>
  </si>
  <si>
    <t>Demand generation material development</t>
  </si>
  <si>
    <t>Central level coordination meetings - venue</t>
  </si>
  <si>
    <t>Central level coordination meetings - tea/coffee, lunch</t>
  </si>
  <si>
    <t>Central level coordination meetings - per diem for out of town attendees</t>
  </si>
  <si>
    <t>Central level coordination meetings - overnight accomodation for out of town attendees</t>
  </si>
  <si>
    <t>Central Level coordination meetings - airtimefor organizers</t>
  </si>
  <si>
    <t>Flip chart</t>
  </si>
  <si>
    <t>Markers</t>
  </si>
  <si>
    <t xml:space="preserve">Printing </t>
  </si>
  <si>
    <t>Training hormonal IUS device</t>
  </si>
  <si>
    <t>Handheld uterine model</t>
  </si>
  <si>
    <t>Exam gloves</t>
  </si>
  <si>
    <t>Gauze or cotton balls</t>
  </si>
  <si>
    <t>Povidone iodine or chlorhexidine</t>
  </si>
  <si>
    <t>Drape</t>
  </si>
  <si>
    <t>Speculum</t>
  </si>
  <si>
    <t>Light source</t>
  </si>
  <si>
    <t>Lubricant</t>
  </si>
  <si>
    <t>Sterile uterine sound</t>
  </si>
  <si>
    <t>Sterile tenaculum forceps</t>
  </si>
  <si>
    <t>Long scissors</t>
  </si>
  <si>
    <t>Sanitary pad</t>
  </si>
  <si>
    <t>Funding source</t>
  </si>
  <si>
    <t>MOH</t>
  </si>
  <si>
    <t>No. units funded</t>
  </si>
  <si>
    <t>Supplies and equipment for TOTs and provider trainings</t>
  </si>
  <si>
    <t>Central Level meetings - venue</t>
  </si>
  <si>
    <t>Central Level meetings - teas,lunch</t>
  </si>
  <si>
    <t>Hormonal IUS-specific message development</t>
  </si>
  <si>
    <t>Central Level meetings - airtimefor organizers</t>
  </si>
  <si>
    <t>Hormonal IUS-specific message testing</t>
  </si>
  <si>
    <t>Local meetings - venue</t>
  </si>
  <si>
    <t>TV advertisements</t>
  </si>
  <si>
    <t>Orientation on awareness and counseling for community health workers on hormonal IUS</t>
  </si>
  <si>
    <t>Master Training of Trainers</t>
  </si>
  <si>
    <t>Coordination meetings</t>
  </si>
  <si>
    <t>one training of [x] providers</t>
  </si>
  <si>
    <t>Mentoring visit</t>
  </si>
  <si>
    <t>one module</t>
  </si>
  <si>
    <t>Hormonal IUS message development</t>
  </si>
  <si>
    <t>Hormonal IUS message testing</t>
  </si>
  <si>
    <t>one testing roundtable</t>
  </si>
  <si>
    <t>Orientation on awareness and counseling for CHWs</t>
  </si>
  <si>
    <t>one orientation of [x] CHWs</t>
  </si>
  <si>
    <t>Demand generation/awareness materials</t>
  </si>
  <si>
    <t>Hormonal IUS demand materials - radio</t>
  </si>
  <si>
    <t>one radio spot</t>
  </si>
  <si>
    <t xml:space="preserve">Hormonal IUS demand materials - poster </t>
  </si>
  <si>
    <t>one printing of [x] posters</t>
  </si>
  <si>
    <t>Hormonal IUS demand materials - tv advertisement</t>
  </si>
  <si>
    <t>one tv advertisement run [x] times</t>
  </si>
  <si>
    <t>one county/state/ province</t>
  </si>
  <si>
    <t>HMIS update cost</t>
  </si>
  <si>
    <t>ELMIS update cost</t>
  </si>
  <si>
    <t>System Readiness</t>
  </si>
  <si>
    <t>In-Service/Pre-Service training materials - printing</t>
  </si>
  <si>
    <t>one update</t>
  </si>
  <si>
    <t>ELMIS update</t>
  </si>
  <si>
    <t>HMIS update</t>
  </si>
  <si>
    <t xml:space="preserve">Pre-service/in-service training materials </t>
  </si>
  <si>
    <t>one packet</t>
  </si>
  <si>
    <t>Facilitators Per Diem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</si>
</sst>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_(* #,##0_);_(* \(#,##0\);_(* &quot;-&quot;??_);_(@_)"/>
    <numFmt numFmtId="165" formatCode="[$-409]mmm\-yy;@"/>
    <numFmt numFmtId="166" formatCode="_ * #,##0.00_)[$Ksh-441]_ ;_ * \(#,##0.00\)[$Ksh-441]_ ;_ * &quot;-&quot;??_)[$Ksh-441]_ ;_ @_ "/>
    <numFmt numFmtId="167" formatCode="_-[$$-45C]\ * #,##0_-;\-[$$-45C]\ * #,##0_-;_-[$$-45C]\ * &quot;-&quot;_-;_-@_-"/>
    <numFmt numFmtId="168" formatCode="_-[$$-45C]\ * #,##0.00_-;\-[$$-45C]\ * #,##0.00_-;_-[$$-45C]\ * &quot;-&quot;??_-;_-@_-"/>
    <numFmt numFmtId="169" formatCode="mmm\ yyyy"/>
    <numFmt numFmtId="170" formatCode="&quot;$&quot;#,##0.00"/>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0"/>
      <name val="Calibri"/>
      <family val="2"/>
      <scheme val="minor"/>
    </font>
    <font>
      <sz val="10"/>
      <color theme="1"/>
      <name val="Calibri"/>
      <family val="2"/>
      <scheme val="minor"/>
    </font>
    <font>
      <b/>
      <sz val="10"/>
      <color theme="1"/>
      <name val="Calibri"/>
      <family val="2"/>
      <scheme val="minor"/>
    </font>
    <font>
      <u/>
      <sz val="12"/>
      <color theme="10"/>
      <name val="Calibri"/>
      <family val="2"/>
      <scheme val="minor"/>
    </font>
    <font>
      <u/>
      <sz val="12"/>
      <color theme="11"/>
      <name val="Calibri"/>
      <family val="2"/>
      <scheme val="minor"/>
    </font>
    <font>
      <b/>
      <sz val="11"/>
      <color theme="1"/>
      <name val="Calibri"/>
      <family val="2"/>
      <scheme val="minor"/>
    </font>
    <font>
      <sz val="11"/>
      <color theme="1"/>
      <name val="Calibri"/>
      <family val="2"/>
      <scheme val="minor"/>
    </font>
    <font>
      <i/>
      <sz val="10"/>
      <color theme="1"/>
      <name val="Calibri"/>
      <family val="2"/>
      <scheme val="minor"/>
    </font>
    <font>
      <sz val="10"/>
      <color rgb="FFFF0000"/>
      <name val="Calibri"/>
      <family val="2"/>
      <scheme val="minor"/>
    </font>
    <font>
      <b/>
      <sz val="10"/>
      <name val="Calibri"/>
      <family val="2"/>
      <scheme val="minor"/>
    </font>
    <font>
      <b/>
      <i/>
      <sz val="10"/>
      <color theme="1"/>
      <name val="Calibri"/>
      <family val="2"/>
      <scheme val="minor"/>
    </font>
    <font>
      <sz val="10"/>
      <color theme="5"/>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D9E2F3"/>
        <bgColor indexed="64"/>
      </patternFill>
    </fill>
  </fills>
  <borders count="19">
    <border>
      <left/>
      <right/>
      <top/>
      <bottom/>
      <diagonal/>
    </border>
    <border>
      <left style="thin">
        <color auto="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auto="1"/>
      </right>
      <top style="thin">
        <color auto="1"/>
      </top>
      <bottom style="thin">
        <color theme="0" tint="-0.14999847407452621"/>
      </bottom>
      <diagonal/>
    </border>
    <border>
      <left style="thin">
        <color auto="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auto="1"/>
      </right>
      <top style="thin">
        <color theme="0" tint="-0.14999847407452621"/>
      </top>
      <bottom style="thin">
        <color theme="0" tint="-0.14999847407452621"/>
      </bottom>
      <diagonal/>
    </border>
    <border>
      <left style="thin">
        <color auto="1"/>
      </left>
      <right style="thin">
        <color theme="0" tint="-0.14999847407452621"/>
      </right>
      <top style="thin">
        <color theme="0" tint="-0.14999847407452621"/>
      </top>
      <bottom style="thin">
        <color auto="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style="thin">
        <color auto="1"/>
      </right>
      <top style="thin">
        <color theme="0" tint="-0.1499984740745262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theme="4"/>
      </left>
      <right style="thin">
        <color theme="4"/>
      </right>
      <top style="thin">
        <color theme="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4"/>
      </left>
      <right/>
      <top style="thin">
        <color theme="4"/>
      </top>
      <bottom/>
      <diagonal/>
    </border>
    <border>
      <left/>
      <right style="thin">
        <color theme="4"/>
      </right>
      <top style="thin">
        <color theme="4"/>
      </top>
      <bottom/>
      <diagonal/>
    </border>
  </borders>
  <cellStyleXfs count="58">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5" fontId="6" fillId="0" borderId="0"/>
    <xf numFmtId="43" fontId="6" fillId="0" borderId="0" applyFont="0" applyFill="0" applyBorder="0" applyAlignment="0" applyProtection="0"/>
    <xf numFmtId="0" fontId="13"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4" fillId="0" borderId="0"/>
    <xf numFmtId="44" fontId="6" fillId="0" borderId="0" applyFont="0" applyFill="0" applyBorder="0" applyAlignment="0" applyProtection="0"/>
  </cellStyleXfs>
  <cellXfs count="86">
    <xf numFmtId="0" fontId="0" fillId="0" borderId="0" xfId="0"/>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8" fillId="0" borderId="0" xfId="0" applyFont="1"/>
    <xf numFmtId="0" fontId="12" fillId="0" borderId="0" xfId="0" applyFont="1"/>
    <xf numFmtId="0" fontId="9" fillId="3" borderId="0" xfId="0" applyFont="1" applyFill="1"/>
    <xf numFmtId="165" fontId="7" fillId="2" borderId="1" xfId="13" applyFont="1" applyFill="1" applyBorder="1" applyAlignment="1">
      <alignment horizontal="center" vertical="center" wrapText="1"/>
    </xf>
    <xf numFmtId="166" fontId="7" fillId="2" borderId="2" xfId="13" applyNumberFormat="1" applyFont="1" applyFill="1" applyBorder="1" applyAlignment="1">
      <alignment horizontal="center" vertical="center" wrapText="1"/>
    </xf>
    <xf numFmtId="165" fontId="7" fillId="2" borderId="2" xfId="13" applyFont="1" applyFill="1" applyBorder="1" applyAlignment="1">
      <alignment horizontal="center" vertical="center" wrapText="1"/>
    </xf>
    <xf numFmtId="165" fontId="14" fillId="4" borderId="4" xfId="13" applyFont="1" applyFill="1" applyBorder="1" applyAlignment="1">
      <alignment vertical="center" wrapText="1"/>
    </xf>
    <xf numFmtId="166" fontId="8" fillId="4" borderId="5" xfId="13" applyNumberFormat="1" applyFont="1" applyFill="1" applyBorder="1" applyAlignment="1">
      <alignment vertical="center" wrapText="1"/>
    </xf>
    <xf numFmtId="165" fontId="7" fillId="0" borderId="4" xfId="13" applyFont="1" applyFill="1" applyBorder="1" applyAlignment="1">
      <alignment horizontal="left" vertical="center" wrapText="1"/>
    </xf>
    <xf numFmtId="165" fontId="8" fillId="3" borderId="4" xfId="13" applyFont="1" applyFill="1" applyBorder="1" applyAlignment="1">
      <alignment vertical="center" wrapText="1"/>
    </xf>
    <xf numFmtId="0" fontId="8" fillId="0" borderId="0" xfId="0" applyNumberFormat="1" applyFont="1"/>
    <xf numFmtId="0" fontId="13" fillId="0" borderId="4" xfId="0" applyFont="1" applyBorder="1" applyAlignment="1">
      <alignment vertical="center" wrapText="1"/>
    </xf>
    <xf numFmtId="3" fontId="13" fillId="0" borderId="5" xfId="0" applyNumberFormat="1" applyFont="1" applyBorder="1" applyAlignment="1">
      <alignment vertical="center" wrapText="1"/>
    </xf>
    <xf numFmtId="167" fontId="13" fillId="0" borderId="5" xfId="14" applyNumberFormat="1" applyFont="1" applyBorder="1" applyAlignment="1">
      <alignment vertical="center" wrapText="1"/>
    </xf>
    <xf numFmtId="168" fontId="13" fillId="0" borderId="5" xfId="14" applyNumberFormat="1" applyFont="1" applyBorder="1" applyAlignment="1">
      <alignment vertical="center" wrapText="1"/>
    </xf>
    <xf numFmtId="3" fontId="13" fillId="0" borderId="5" xfId="14" applyNumberFormat="1" applyFont="1" applyBorder="1" applyAlignment="1">
      <alignment vertical="center" wrapText="1"/>
    </xf>
    <xf numFmtId="167" fontId="13" fillId="0" borderId="6" xfId="14" applyNumberFormat="1" applyFont="1" applyBorder="1" applyAlignment="1">
      <alignmen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164" fontId="12" fillId="2" borderId="8" xfId="14" applyNumberFormat="1" applyFont="1" applyFill="1" applyBorder="1" applyAlignment="1">
      <alignment horizontal="center" vertical="center" wrapText="1"/>
    </xf>
    <xf numFmtId="167" fontId="12" fillId="2" borderId="8" xfId="14" applyNumberFormat="1" applyFont="1" applyFill="1" applyBorder="1" applyAlignment="1">
      <alignment horizontal="center" vertical="center" wrapText="1"/>
    </xf>
    <xf numFmtId="167" fontId="12" fillId="2" borderId="9" xfId="14" applyNumberFormat="1" applyFont="1" applyFill="1" applyBorder="1" applyAlignment="1">
      <alignment horizontal="center"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9" fillId="0" borderId="0" xfId="0" applyFont="1" applyAlignment="1">
      <alignment horizontal="left" vertical="center"/>
    </xf>
    <xf numFmtId="0" fontId="8" fillId="0" borderId="0" xfId="0" applyFont="1" applyAlignment="1">
      <alignment horizontal="center"/>
    </xf>
    <xf numFmtId="15" fontId="8" fillId="0" borderId="0" xfId="0" applyNumberFormat="1" applyFont="1" applyAlignment="1">
      <alignment horizontal="left"/>
    </xf>
    <xf numFmtId="0" fontId="14" fillId="0" borderId="0" xfId="0" applyFont="1"/>
    <xf numFmtId="0" fontId="16" fillId="4" borderId="10" xfId="0" applyFont="1" applyFill="1" applyBorder="1" applyAlignment="1">
      <alignment vertical="center"/>
    </xf>
    <xf numFmtId="0" fontId="9" fillId="4" borderId="10" xfId="0" applyFont="1" applyFill="1" applyBorder="1" applyAlignment="1">
      <alignment vertical="center"/>
    </xf>
    <xf numFmtId="0" fontId="9" fillId="4" borderId="11" xfId="0" applyFont="1" applyFill="1" applyBorder="1" applyAlignment="1">
      <alignment vertical="center" wrapText="1"/>
    </xf>
    <xf numFmtId="0" fontId="9" fillId="4" borderId="10" xfId="0" applyFont="1" applyFill="1" applyBorder="1" applyAlignment="1">
      <alignment vertical="center" wrapText="1"/>
    </xf>
    <xf numFmtId="0" fontId="9" fillId="4" borderId="10" xfId="0" applyFont="1" applyFill="1" applyBorder="1" applyAlignment="1">
      <alignment horizontal="center" vertical="center"/>
    </xf>
    <xf numFmtId="169" fontId="17" fillId="0" borderId="12" xfId="56" applyNumberFormat="1" applyFont="1" applyBorder="1" applyAlignment="1">
      <alignment horizontal="center" vertical="center" wrapText="1"/>
    </xf>
    <xf numFmtId="0" fontId="9" fillId="4" borderId="10" xfId="0" applyFont="1" applyFill="1" applyBorder="1" applyAlignment="1">
      <alignment horizontal="center"/>
    </xf>
    <xf numFmtId="0" fontId="7" fillId="0" borderId="10" xfId="0" applyFont="1" applyFill="1" applyBorder="1" applyAlignment="1">
      <alignment horizontal="left" vertical="center" wrapText="1"/>
    </xf>
    <xf numFmtId="0" fontId="8" fillId="0" borderId="10" xfId="0" applyFont="1" applyFill="1" applyBorder="1" applyAlignment="1">
      <alignment horizontal="center" vertical="center"/>
    </xf>
    <xf numFmtId="0" fontId="7" fillId="0" borderId="10" xfId="0" quotePrefix="1" applyFont="1" applyFill="1" applyBorder="1" applyAlignment="1">
      <alignment vertical="center" wrapText="1"/>
    </xf>
    <xf numFmtId="0" fontId="8" fillId="5" borderId="10" xfId="0" applyFont="1" applyFill="1" applyBorder="1" applyAlignment="1">
      <alignment horizontal="justify" vertical="center"/>
    </xf>
    <xf numFmtId="0" fontId="18" fillId="0" borderId="10" xfId="0" applyFont="1" applyFill="1" applyBorder="1"/>
    <xf numFmtId="0" fontId="8" fillId="0" borderId="10" xfId="0" applyFont="1" applyBorder="1"/>
    <xf numFmtId="0" fontId="8" fillId="0" borderId="10" xfId="0" applyFont="1" applyBorder="1" applyAlignment="1">
      <alignment vertical="center"/>
    </xf>
    <xf numFmtId="0" fontId="8" fillId="0" borderId="10" xfId="0" applyFont="1" applyFill="1" applyBorder="1" applyAlignment="1">
      <alignment horizontal="left" vertical="center" wrapText="1"/>
    </xf>
    <xf numFmtId="0" fontId="8" fillId="0" borderId="14" xfId="0" applyFont="1" applyFill="1" applyBorder="1" applyAlignment="1">
      <alignment horizontal="left" vertical="center" wrapText="1"/>
    </xf>
    <xf numFmtId="169" fontId="17" fillId="0" borderId="17" xfId="56" applyNumberFormat="1" applyFont="1" applyBorder="1" applyAlignment="1">
      <alignment horizontal="center" vertical="center" wrapText="1"/>
    </xf>
    <xf numFmtId="0" fontId="18" fillId="0" borderId="13" xfId="0" applyFont="1" applyFill="1" applyBorder="1"/>
    <xf numFmtId="169" fontId="17" fillId="0" borderId="18" xfId="56" applyNumberFormat="1" applyFont="1" applyBorder="1" applyAlignment="1">
      <alignment horizontal="center" vertical="center" wrapText="1"/>
    </xf>
    <xf numFmtId="0" fontId="18" fillId="0" borderId="14" xfId="0" applyFont="1" applyFill="1" applyBorder="1"/>
    <xf numFmtId="169" fontId="17" fillId="0" borderId="15" xfId="56" applyNumberFormat="1" applyFont="1" applyBorder="1" applyAlignment="1">
      <alignment horizontal="center" vertical="center" wrapText="1"/>
    </xf>
    <xf numFmtId="0" fontId="18" fillId="0" borderId="15" xfId="0" applyFont="1" applyFill="1" applyBorder="1"/>
    <xf numFmtId="0" fontId="15" fillId="0" borderId="0" xfId="0" applyFont="1"/>
    <xf numFmtId="0" fontId="7" fillId="0" borderId="5" xfId="13" applyNumberFormat="1" applyFont="1" applyFill="1" applyBorder="1" applyAlignment="1">
      <alignment horizontal="center" vertical="center" wrapText="1"/>
    </xf>
    <xf numFmtId="165" fontId="7" fillId="2" borderId="3" xfId="13" applyFont="1" applyFill="1" applyBorder="1" applyAlignment="1">
      <alignment horizontal="center" vertical="center" wrapText="1"/>
    </xf>
    <xf numFmtId="166" fontId="8" fillId="4" borderId="6" xfId="13" applyNumberFormat="1" applyFont="1" applyFill="1" applyBorder="1" applyAlignment="1">
      <alignment vertical="center" wrapText="1"/>
    </xf>
    <xf numFmtId="170" fontId="9" fillId="3" borderId="0" xfId="0" applyNumberFormat="1" applyFont="1" applyFill="1"/>
    <xf numFmtId="0" fontId="4" fillId="0" borderId="4" xfId="0" applyFont="1" applyBorder="1" applyAlignment="1">
      <alignment vertical="center" wrapText="1"/>
    </xf>
    <xf numFmtId="1" fontId="13" fillId="0" borderId="5" xfId="14" applyNumberFormat="1" applyFont="1" applyBorder="1" applyAlignment="1">
      <alignment vertical="center" wrapText="1"/>
    </xf>
    <xf numFmtId="168" fontId="4" fillId="0" borderId="5" xfId="14" applyNumberFormat="1" applyFont="1" applyBorder="1" applyAlignment="1">
      <alignment vertical="center" wrapText="1"/>
    </xf>
    <xf numFmtId="0" fontId="4" fillId="0" borderId="5" xfId="0" applyFont="1" applyBorder="1" applyAlignment="1">
      <alignment vertical="center" wrapText="1"/>
    </xf>
    <xf numFmtId="0" fontId="3" fillId="0" borderId="5" xfId="0" applyFont="1" applyBorder="1" applyAlignment="1">
      <alignment vertical="center" wrapText="1"/>
    </xf>
    <xf numFmtId="165" fontId="17" fillId="0" borderId="4" xfId="13" applyFont="1" applyFill="1" applyBorder="1" applyAlignment="1">
      <alignment vertical="center" wrapText="1"/>
    </xf>
    <xf numFmtId="0" fontId="8" fillId="0" borderId="5" xfId="13" applyNumberFormat="1" applyFont="1" applyFill="1" applyBorder="1" applyAlignment="1">
      <alignment horizontal="center" vertical="center" wrapText="1"/>
    </xf>
    <xf numFmtId="0" fontId="9" fillId="0" borderId="5" xfId="13" applyNumberFormat="1" applyFont="1" applyFill="1" applyBorder="1" applyAlignment="1">
      <alignment horizontal="center" vertical="center" wrapText="1"/>
    </xf>
    <xf numFmtId="165" fontId="17" fillId="0" borderId="7" xfId="13" applyFont="1" applyFill="1" applyBorder="1" applyAlignment="1">
      <alignment vertical="center" wrapText="1"/>
    </xf>
    <xf numFmtId="0" fontId="9" fillId="0" borderId="8" xfId="13" applyNumberFormat="1" applyFont="1" applyFill="1" applyBorder="1" applyAlignment="1">
      <alignment horizontal="center" vertical="center" wrapText="1"/>
    </xf>
    <xf numFmtId="168" fontId="2" fillId="0" borderId="5" xfId="14" applyNumberFormat="1"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44" fontId="7" fillId="0" borderId="5" xfId="57" applyFont="1" applyFill="1" applyBorder="1" applyAlignment="1">
      <alignment horizontal="center" vertical="center" wrapText="1"/>
    </xf>
    <xf numFmtId="44" fontId="8" fillId="4" borderId="5" xfId="57" applyFont="1" applyFill="1" applyBorder="1" applyAlignment="1">
      <alignment vertical="center" wrapText="1"/>
    </xf>
    <xf numFmtId="44" fontId="8" fillId="0" borderId="5" xfId="57" applyFont="1" applyFill="1" applyBorder="1" applyAlignment="1">
      <alignment horizontal="center" vertical="center" wrapText="1"/>
    </xf>
    <xf numFmtId="44" fontId="9" fillId="0" borderId="5" xfId="57" applyFont="1" applyFill="1" applyBorder="1" applyAlignment="1">
      <alignment horizontal="center" vertical="center" wrapText="1"/>
    </xf>
    <xf numFmtId="44" fontId="9" fillId="0" borderId="8" xfId="57" applyFont="1" applyFill="1" applyBorder="1" applyAlignment="1">
      <alignment horizontal="center" vertical="center" wrapText="1"/>
    </xf>
    <xf numFmtId="44" fontId="7" fillId="0" borderId="6" xfId="57" applyFont="1" applyFill="1" applyBorder="1" applyAlignment="1">
      <alignment horizontal="center" vertical="center" wrapText="1"/>
    </xf>
    <xf numFmtId="44" fontId="17" fillId="0" borderId="6" xfId="57" applyFont="1" applyFill="1" applyBorder="1" applyAlignment="1">
      <alignment horizontal="center" vertical="center" wrapText="1"/>
    </xf>
    <xf numFmtId="44" fontId="8" fillId="4" borderId="6" xfId="57" applyFont="1" applyFill="1" applyBorder="1" applyAlignment="1">
      <alignment vertical="center" wrapText="1"/>
    </xf>
    <xf numFmtId="44" fontId="9" fillId="0" borderId="6" xfId="57" applyFont="1" applyFill="1" applyBorder="1" applyAlignment="1">
      <alignment horizontal="center" vertical="center" wrapText="1"/>
    </xf>
    <xf numFmtId="44" fontId="9" fillId="0" borderId="9" xfId="57" applyFont="1" applyFill="1" applyBorder="1" applyAlignment="1">
      <alignment horizontal="center" vertical="center" wrapText="1"/>
    </xf>
    <xf numFmtId="0" fontId="7" fillId="0" borderId="10" xfId="56" applyFont="1" applyBorder="1" applyAlignment="1">
      <alignment horizontal="center" vertical="center" wrapText="1"/>
    </xf>
    <xf numFmtId="0" fontId="7" fillId="0" borderId="11" xfId="56" applyFont="1" applyBorder="1" applyAlignment="1">
      <alignment horizontal="center" vertical="center" wrapText="1"/>
    </xf>
    <xf numFmtId="0" fontId="7" fillId="0" borderId="15" xfId="56" applyFont="1" applyBorder="1" applyAlignment="1">
      <alignment horizontal="center" vertical="center" wrapText="1"/>
    </xf>
    <xf numFmtId="0" fontId="7" fillId="0" borderId="16" xfId="56" applyFont="1" applyBorder="1" applyAlignment="1">
      <alignment horizontal="center" vertical="center" wrapText="1"/>
    </xf>
  </cellXfs>
  <cellStyles count="58">
    <cellStyle name="Comma 2" xfId="14"/>
    <cellStyle name="Currency" xfId="57"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Normal" xfId="0" builtinId="0"/>
    <cellStyle name="Normal 2" xfId="13"/>
    <cellStyle name="Normal 3" xfId="15"/>
    <cellStyle name="Normal 3 2 2" xfId="56"/>
  </cellStyles>
  <dxfs count="50">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theme="5"/>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theme="5"/>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theme="5"/>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theme="5"/>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theme="5"/>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theme="5"/>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theme="5"/>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theme="5"/>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theme="5"/>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theme="5"/>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488950</xdr:colOff>
      <xdr:row>1</xdr:row>
      <xdr:rowOff>88900</xdr:rowOff>
    </xdr:from>
    <xdr:to>
      <xdr:col>8</xdr:col>
      <xdr:colOff>31750</xdr:colOff>
      <xdr:row>7</xdr:row>
      <xdr:rowOff>152400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88950" y="285750"/>
          <a:ext cx="4826000" cy="12446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 </a:t>
          </a:r>
          <a:r>
            <a:rPr lang="en-US" sz="1100" b="0"/>
            <a:t>This</a:t>
          </a:r>
          <a:r>
            <a:rPr lang="en-US" sz="1100" b="0" baseline="0"/>
            <a:t> sheet will help you to organize and track work plan introduction activities, and related costs. </a:t>
          </a:r>
        </a:p>
        <a:p>
          <a:endParaRPr lang="en-US" sz="1100" b="0" baseline="0"/>
        </a:p>
        <a:p>
          <a:r>
            <a:rPr lang="en-US" sz="1100" b="0" baseline="0"/>
            <a:t>Enter work plan activities in the </a:t>
          </a:r>
          <a:r>
            <a:rPr lang="en-US" sz="1100" b="1" baseline="0"/>
            <a:t>Work Plan </a:t>
          </a:r>
          <a:r>
            <a:rPr lang="en-US" sz="1100" b="0" baseline="0"/>
            <a:t>sheet and complete the </a:t>
          </a:r>
          <a:r>
            <a:rPr lang="en-US" sz="1100" b="1" baseline="0"/>
            <a:t>Costing </a:t>
          </a:r>
          <a:r>
            <a:rPr lang="en-US" sz="1100" b="0" baseline="0"/>
            <a:t>and </a:t>
          </a:r>
          <a:r>
            <a:rPr lang="en-US" sz="1100" b="1" baseline="0"/>
            <a:t>Summary Cost and Gap</a:t>
          </a:r>
          <a:r>
            <a:rPr lang="en-US" sz="1100" b="0" baseline="0"/>
            <a:t> sheets according to instructions. It is recommended that you update these ahead of each stakeholder coordination meeting.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12701</xdr:colOff>
      <xdr:row>1</xdr:row>
      <xdr:rowOff>12699</xdr:rowOff>
    </xdr:from>
    <xdr:to>
      <xdr:col>10</xdr:col>
      <xdr:colOff>654050</xdr:colOff>
      <xdr:row>3</xdr:row>
      <xdr:rowOff>190500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41401" y="209549"/>
          <a:ext cx="8331199" cy="571501"/>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 </a:t>
          </a:r>
          <a:r>
            <a:rPr lang="en-US" sz="1100" b="0"/>
            <a:t>Use this table to track</a:t>
          </a:r>
          <a:r>
            <a:rPr lang="en-US" sz="1100" b="0" baseline="0"/>
            <a:t> work plan activities for hormonal IUD introduction. Update the line items to fit your country context.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6350</xdr:colOff>
      <xdr:row>1</xdr:row>
      <xdr:rowOff>12700</xdr:rowOff>
    </xdr:from>
    <xdr:to>
      <xdr:col>6</xdr:col>
      <xdr:colOff>0</xdr:colOff>
      <xdr:row>3</xdr:row>
      <xdr:rowOff>146050</xdr:rowOff>
    </xdr:to>
    <xdr:sp macro="" textlink="">
      <xdr:nvSpPr>
        <xdr:cNvPr id="2" name="TextBox 1">
          <a:extLst>
            <a:ext uri="{FF2B5EF4-FFF2-40B4-BE49-F238E27FC236}">
              <a16:creationId xmlns:a16="http://schemas.microsoft.com/office/drawing/2014/main" id="{CB8E7DB3-3CB6-4D6B-A8D7-1EA4A81D1680}"/>
            </a:ext>
          </a:extLst>
        </xdr:cNvPr>
        <xdr:cNvSpPr txBox="1"/>
      </xdr:nvSpPr>
      <xdr:spPr>
        <a:xfrm>
          <a:off x="558800" y="196850"/>
          <a:ext cx="9321800" cy="5016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 </a:t>
          </a:r>
          <a:r>
            <a:rPr lang="en-US" sz="1100" b="0"/>
            <a:t>Use this table to calculate the detailed</a:t>
          </a:r>
          <a:r>
            <a:rPr lang="en-US" sz="1100" b="0" baseline="0"/>
            <a:t> costs required for hormonal IUD introduction. Update the line items to fit your country context.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0</xdr:rowOff>
    </xdr:from>
    <xdr:to>
      <xdr:col>10</xdr:col>
      <xdr:colOff>76200</xdr:colOff>
      <xdr:row>5</xdr:row>
      <xdr:rowOff>76200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825500" y="381000"/>
          <a:ext cx="9093200" cy="6477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 </a:t>
          </a:r>
          <a:r>
            <a:rPr lang="en-US" sz="1100" b="0"/>
            <a:t>Use this table to present the</a:t>
          </a:r>
          <a:r>
            <a:rPr lang="en-US" sz="1100" b="0" baseline="0"/>
            <a:t> summary costs and gaps for each of the major components of the introduction plan. Because partners often commit resources in terms of units rather than dollars (e.g. number of providers to be trained, number of placebos to be purchased) it can be useful to view the costs and gaps by unit in order to calculate the gap in terms of financial resources.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itlinGlover/Box%20Sync/Global%20Family%20Planning/Kenya%20-%20FP/National%20Plans%20and%20%20Documents/NXT%20Transition/Plan%20Drafts/2016_0407%20Kenya%20NXT%20Transition%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View Only)"/>
      <sheetName val="Training of Trainers"/>
      <sheetName val="Training Targets"/>
      <sheetName val="HCW Training Mapping"/>
      <sheetName val="HCW Gap Analysis"/>
      <sheetName val="Detailed Budget"/>
      <sheetName val="Summary Budget and Gap"/>
      <sheetName val="County Budgets"/>
      <sheetName val="Workplan"/>
      <sheetName val="Dashboard Inputs-&gt;"/>
      <sheetName val="Trainers Trained"/>
      <sheetName val="HCWs Trained"/>
      <sheetName val="Stock Status"/>
      <sheetName val="NXT distribution"/>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C2" t="str">
            <v>Baringo</v>
          </cell>
          <cell r="G2" t="str">
            <v>Yes</v>
          </cell>
        </row>
        <row r="3">
          <cell r="C3" t="str">
            <v>Bomet</v>
          </cell>
          <cell r="G3" t="str">
            <v>No</v>
          </cell>
        </row>
        <row r="4">
          <cell r="C4" t="str">
            <v>Bungoma</v>
          </cell>
        </row>
        <row r="5">
          <cell r="C5" t="str">
            <v>Busia</v>
          </cell>
        </row>
        <row r="6">
          <cell r="C6" t="str">
            <v>Elgeyo Marakwet</v>
          </cell>
        </row>
        <row r="7">
          <cell r="C7" t="str">
            <v>Embu</v>
          </cell>
        </row>
        <row r="8">
          <cell r="C8" t="str">
            <v>Garissa</v>
          </cell>
        </row>
        <row r="9">
          <cell r="C9" t="str">
            <v>Homa Bay</v>
          </cell>
        </row>
        <row r="10">
          <cell r="C10" t="str">
            <v>Isiolo</v>
          </cell>
        </row>
        <row r="11">
          <cell r="C11" t="str">
            <v>Kajiado</v>
          </cell>
        </row>
        <row r="12">
          <cell r="C12" t="str">
            <v>Kakamega</v>
          </cell>
        </row>
        <row r="13">
          <cell r="C13" t="str">
            <v>Kericho</v>
          </cell>
        </row>
        <row r="14">
          <cell r="C14" t="str">
            <v>Kiambu</v>
          </cell>
        </row>
        <row r="15">
          <cell r="C15" t="str">
            <v>Kilifi</v>
          </cell>
        </row>
        <row r="16">
          <cell r="C16" t="str">
            <v>Kirinyaga</v>
          </cell>
        </row>
        <row r="17">
          <cell r="C17" t="str">
            <v>Kisii</v>
          </cell>
        </row>
        <row r="18">
          <cell r="C18" t="str">
            <v>Kisumu</v>
          </cell>
        </row>
        <row r="19">
          <cell r="C19" t="str">
            <v>Kitui</v>
          </cell>
        </row>
        <row r="20">
          <cell r="C20" t="str">
            <v>Kwale</v>
          </cell>
        </row>
        <row r="21">
          <cell r="C21" t="str">
            <v>Laikipia</v>
          </cell>
        </row>
        <row r="22">
          <cell r="C22" t="str">
            <v>Lamu</v>
          </cell>
        </row>
        <row r="23">
          <cell r="C23" t="str">
            <v>Machakos</v>
          </cell>
        </row>
        <row r="24">
          <cell r="C24" t="str">
            <v>Makueni</v>
          </cell>
        </row>
        <row r="25">
          <cell r="C25" t="str">
            <v>Mandera</v>
          </cell>
        </row>
        <row r="26">
          <cell r="C26" t="str">
            <v>Marsabit</v>
          </cell>
        </row>
        <row r="27">
          <cell r="C27" t="str">
            <v>Meru</v>
          </cell>
        </row>
        <row r="28">
          <cell r="C28" t="str">
            <v>Migori</v>
          </cell>
        </row>
        <row r="29">
          <cell r="C29" t="str">
            <v>Mombasa</v>
          </cell>
        </row>
        <row r="30">
          <cell r="C30" t="str">
            <v>Murang'a</v>
          </cell>
        </row>
        <row r="31">
          <cell r="C31" t="str">
            <v>Nairobi</v>
          </cell>
        </row>
        <row r="32">
          <cell r="C32" t="str">
            <v>Nakuru</v>
          </cell>
        </row>
        <row r="33">
          <cell r="C33" t="str">
            <v>Nandi</v>
          </cell>
        </row>
        <row r="34">
          <cell r="C34" t="str">
            <v>Narok</v>
          </cell>
        </row>
        <row r="35">
          <cell r="C35" t="str">
            <v>Nyamira</v>
          </cell>
        </row>
        <row r="36">
          <cell r="C36" t="str">
            <v>Nyandarua</v>
          </cell>
        </row>
        <row r="37">
          <cell r="C37" t="str">
            <v>Nyeri</v>
          </cell>
        </row>
        <row r="38">
          <cell r="C38" t="str">
            <v>Samburu</v>
          </cell>
        </row>
        <row r="39">
          <cell r="C39" t="str">
            <v>Siaya</v>
          </cell>
        </row>
        <row r="40">
          <cell r="C40" t="str">
            <v>Taita Taveta</v>
          </cell>
        </row>
        <row r="41">
          <cell r="C41" t="str">
            <v>Tana River</v>
          </cell>
        </row>
        <row r="42">
          <cell r="C42" t="str">
            <v>Tharaka Nithi</v>
          </cell>
        </row>
        <row r="43">
          <cell r="C43" t="str">
            <v>Trans Nzoia</v>
          </cell>
        </row>
        <row r="44">
          <cell r="C44" t="str">
            <v>Turkana</v>
          </cell>
        </row>
        <row r="45">
          <cell r="C45" t="str">
            <v>Uasin Gishu</v>
          </cell>
        </row>
        <row r="46">
          <cell r="C46" t="str">
            <v>Vihiga</v>
          </cell>
        </row>
        <row r="47">
          <cell r="C47" t="str">
            <v>Wajir</v>
          </cell>
        </row>
        <row r="48">
          <cell r="C48" t="str">
            <v>West Pokot</v>
          </cell>
        </row>
        <row r="53">
          <cell r="A53" t="str">
            <v>Baringo</v>
          </cell>
          <cell r="B53">
            <v>23</v>
          </cell>
          <cell r="C53">
            <v>31</v>
          </cell>
          <cell r="D53">
            <v>28</v>
          </cell>
          <cell r="E53">
            <v>32</v>
          </cell>
          <cell r="F53">
            <v>24</v>
          </cell>
          <cell r="G53">
            <v>35</v>
          </cell>
          <cell r="H53">
            <v>28</v>
          </cell>
          <cell r="I53">
            <v>26</v>
          </cell>
          <cell r="J53">
            <v>30</v>
          </cell>
          <cell r="K53">
            <v>36</v>
          </cell>
          <cell r="L53">
            <v>31</v>
          </cell>
          <cell r="M53">
            <v>36</v>
          </cell>
          <cell r="N53">
            <v>29.454545454545453</v>
          </cell>
        </row>
        <row r="54">
          <cell r="A54" t="str">
            <v>Bomet</v>
          </cell>
          <cell r="B54">
            <v>9</v>
          </cell>
          <cell r="C54">
            <v>16</v>
          </cell>
          <cell r="D54">
            <v>18</v>
          </cell>
          <cell r="E54">
            <v>23</v>
          </cell>
          <cell r="F54">
            <v>23</v>
          </cell>
          <cell r="G54">
            <v>19</v>
          </cell>
          <cell r="H54">
            <v>27</v>
          </cell>
          <cell r="I54">
            <v>26</v>
          </cell>
          <cell r="J54">
            <v>32</v>
          </cell>
          <cell r="K54">
            <v>32</v>
          </cell>
          <cell r="L54">
            <v>15</v>
          </cell>
          <cell r="M54">
            <v>32</v>
          </cell>
          <cell r="N54">
            <v>21.818181818181817</v>
          </cell>
        </row>
        <row r="55">
          <cell r="A55" t="str">
            <v>Bungoma</v>
          </cell>
          <cell r="B55">
            <v>79</v>
          </cell>
          <cell r="C55">
            <v>82</v>
          </cell>
          <cell r="D55">
            <v>79</v>
          </cell>
          <cell r="E55">
            <v>80</v>
          </cell>
          <cell r="F55">
            <v>83</v>
          </cell>
          <cell r="G55">
            <v>91</v>
          </cell>
          <cell r="H55">
            <v>82</v>
          </cell>
          <cell r="I55">
            <v>79</v>
          </cell>
          <cell r="J55">
            <v>89</v>
          </cell>
          <cell r="K55">
            <v>89</v>
          </cell>
          <cell r="L55">
            <v>96</v>
          </cell>
          <cell r="M55">
            <v>96</v>
          </cell>
          <cell r="N55">
            <v>84.454545454545453</v>
          </cell>
        </row>
        <row r="56">
          <cell r="A56" t="str">
            <v>Busia</v>
          </cell>
          <cell r="B56">
            <v>54</v>
          </cell>
          <cell r="C56">
            <v>53</v>
          </cell>
          <cell r="D56">
            <v>49</v>
          </cell>
          <cell r="E56">
            <v>51</v>
          </cell>
          <cell r="F56">
            <v>57</v>
          </cell>
          <cell r="G56">
            <v>51</v>
          </cell>
          <cell r="H56">
            <v>60</v>
          </cell>
          <cell r="I56">
            <v>61</v>
          </cell>
          <cell r="J56">
            <v>58</v>
          </cell>
          <cell r="K56">
            <v>60</v>
          </cell>
          <cell r="L56">
            <v>51</v>
          </cell>
          <cell r="M56">
            <v>61</v>
          </cell>
          <cell r="N56">
            <v>55</v>
          </cell>
        </row>
        <row r="57">
          <cell r="A57" t="str">
            <v>Elgeyo Marakwet</v>
          </cell>
          <cell r="B57">
            <v>21</v>
          </cell>
          <cell r="C57">
            <v>21</v>
          </cell>
          <cell r="D57">
            <v>15</v>
          </cell>
          <cell r="E57">
            <v>20</v>
          </cell>
          <cell r="F57">
            <v>28</v>
          </cell>
          <cell r="G57">
            <v>27</v>
          </cell>
          <cell r="H57">
            <v>41</v>
          </cell>
          <cell r="I57">
            <v>39</v>
          </cell>
          <cell r="J57">
            <v>39</v>
          </cell>
          <cell r="K57">
            <v>41</v>
          </cell>
          <cell r="L57">
            <v>28</v>
          </cell>
          <cell r="M57">
            <v>41</v>
          </cell>
          <cell r="N57">
            <v>29.09090909090909</v>
          </cell>
        </row>
        <row r="58">
          <cell r="A58" t="str">
            <v>Embu</v>
          </cell>
          <cell r="B58">
            <v>45</v>
          </cell>
          <cell r="C58">
            <v>46</v>
          </cell>
          <cell r="D58">
            <v>66</v>
          </cell>
          <cell r="E58">
            <v>57</v>
          </cell>
          <cell r="F58">
            <v>59</v>
          </cell>
          <cell r="G58">
            <v>53</v>
          </cell>
          <cell r="H58">
            <v>64</v>
          </cell>
          <cell r="I58">
            <v>64</v>
          </cell>
          <cell r="J58">
            <v>60</v>
          </cell>
          <cell r="K58">
            <v>67</v>
          </cell>
          <cell r="L58">
            <v>60</v>
          </cell>
          <cell r="M58">
            <v>67</v>
          </cell>
          <cell r="N58">
            <v>58.272727272727273</v>
          </cell>
        </row>
        <row r="59">
          <cell r="A59" t="str">
            <v>Garissa</v>
          </cell>
          <cell r="B59">
            <v>8</v>
          </cell>
          <cell r="C59">
            <v>9</v>
          </cell>
          <cell r="D59">
            <v>12</v>
          </cell>
          <cell r="E59">
            <v>11</v>
          </cell>
          <cell r="F59">
            <v>9</v>
          </cell>
          <cell r="G59">
            <v>12</v>
          </cell>
          <cell r="H59">
            <v>15</v>
          </cell>
          <cell r="I59">
            <v>13</v>
          </cell>
          <cell r="J59">
            <v>11</v>
          </cell>
          <cell r="K59">
            <v>8</v>
          </cell>
          <cell r="L59">
            <v>6</v>
          </cell>
          <cell r="M59">
            <v>15</v>
          </cell>
          <cell r="N59">
            <v>10.363636363636363</v>
          </cell>
        </row>
        <row r="60">
          <cell r="A60" t="str">
            <v>Homa Bay</v>
          </cell>
          <cell r="B60">
            <v>69</v>
          </cell>
          <cell r="C60">
            <v>72</v>
          </cell>
          <cell r="D60">
            <v>74</v>
          </cell>
          <cell r="E60">
            <v>83</v>
          </cell>
          <cell r="F60">
            <v>90</v>
          </cell>
          <cell r="G60">
            <v>84</v>
          </cell>
          <cell r="H60">
            <v>88</v>
          </cell>
          <cell r="I60">
            <v>86</v>
          </cell>
          <cell r="J60">
            <v>93</v>
          </cell>
          <cell r="K60">
            <v>95</v>
          </cell>
          <cell r="L60">
            <v>107</v>
          </cell>
          <cell r="M60">
            <v>107</v>
          </cell>
          <cell r="N60">
            <v>85.545454545454547</v>
          </cell>
        </row>
        <row r="61">
          <cell r="A61" t="str">
            <v>Isiolo</v>
          </cell>
          <cell r="B61">
            <v>11</v>
          </cell>
          <cell r="C61">
            <v>10</v>
          </cell>
          <cell r="D61">
            <v>7</v>
          </cell>
          <cell r="E61">
            <v>12</v>
          </cell>
          <cell r="F61">
            <v>11</v>
          </cell>
          <cell r="G61">
            <v>13</v>
          </cell>
          <cell r="H61">
            <v>14</v>
          </cell>
          <cell r="I61">
            <v>13</v>
          </cell>
          <cell r="J61">
            <v>11</v>
          </cell>
          <cell r="K61">
            <v>17</v>
          </cell>
          <cell r="L61">
            <v>14</v>
          </cell>
          <cell r="M61">
            <v>17</v>
          </cell>
          <cell r="N61">
            <v>12.090909090909092</v>
          </cell>
        </row>
        <row r="62">
          <cell r="A62" t="str">
            <v>Kajiado</v>
          </cell>
          <cell r="B62">
            <v>40</v>
          </cell>
          <cell r="C62">
            <v>47</v>
          </cell>
          <cell r="D62">
            <v>48</v>
          </cell>
          <cell r="E62">
            <v>52</v>
          </cell>
          <cell r="F62">
            <v>60</v>
          </cell>
          <cell r="G62">
            <v>52</v>
          </cell>
          <cell r="H62">
            <v>55</v>
          </cell>
          <cell r="I62">
            <v>54</v>
          </cell>
          <cell r="J62">
            <v>63</v>
          </cell>
          <cell r="K62">
            <v>58</v>
          </cell>
          <cell r="L62">
            <v>55</v>
          </cell>
          <cell r="M62">
            <v>63</v>
          </cell>
          <cell r="N62">
            <v>53.090909090909093</v>
          </cell>
        </row>
        <row r="63">
          <cell r="A63" t="str">
            <v>Kakamega</v>
          </cell>
          <cell r="B63">
            <v>131</v>
          </cell>
          <cell r="C63">
            <v>139</v>
          </cell>
          <cell r="D63">
            <v>135</v>
          </cell>
          <cell r="E63">
            <v>143</v>
          </cell>
          <cell r="F63">
            <v>143</v>
          </cell>
          <cell r="G63">
            <v>133</v>
          </cell>
          <cell r="H63">
            <v>146</v>
          </cell>
          <cell r="I63">
            <v>147</v>
          </cell>
          <cell r="J63">
            <v>149</v>
          </cell>
          <cell r="K63">
            <v>140</v>
          </cell>
          <cell r="L63">
            <v>143</v>
          </cell>
          <cell r="M63">
            <v>149</v>
          </cell>
          <cell r="N63">
            <v>140.81818181818181</v>
          </cell>
        </row>
        <row r="64">
          <cell r="A64" t="str">
            <v>Kericho</v>
          </cell>
          <cell r="B64">
            <v>32</v>
          </cell>
          <cell r="C64">
            <v>54</v>
          </cell>
          <cell r="D64">
            <v>58</v>
          </cell>
          <cell r="E64">
            <v>55</v>
          </cell>
          <cell r="F64">
            <v>58</v>
          </cell>
          <cell r="G64">
            <v>49</v>
          </cell>
          <cell r="H64">
            <v>68</v>
          </cell>
          <cell r="I64">
            <v>61</v>
          </cell>
          <cell r="J64">
            <v>59</v>
          </cell>
          <cell r="K64">
            <v>55</v>
          </cell>
          <cell r="L64">
            <v>57</v>
          </cell>
          <cell r="M64">
            <v>68</v>
          </cell>
          <cell r="N64">
            <v>55.090909090909093</v>
          </cell>
        </row>
        <row r="65">
          <cell r="A65" t="str">
            <v>Kiambu</v>
          </cell>
          <cell r="B65">
            <v>128</v>
          </cell>
          <cell r="C65">
            <v>132</v>
          </cell>
          <cell r="D65">
            <v>136</v>
          </cell>
          <cell r="E65">
            <v>139</v>
          </cell>
          <cell r="F65">
            <v>135</v>
          </cell>
          <cell r="G65">
            <v>137</v>
          </cell>
          <cell r="H65">
            <v>140</v>
          </cell>
          <cell r="I65">
            <v>142</v>
          </cell>
          <cell r="J65">
            <v>140</v>
          </cell>
          <cell r="K65">
            <v>140</v>
          </cell>
          <cell r="L65">
            <v>131</v>
          </cell>
          <cell r="M65">
            <v>142</v>
          </cell>
          <cell r="N65">
            <v>136.36363636363637</v>
          </cell>
        </row>
        <row r="66">
          <cell r="A66" t="str">
            <v>Kilifi</v>
          </cell>
          <cell r="B66">
            <v>73</v>
          </cell>
          <cell r="C66">
            <v>86</v>
          </cell>
          <cell r="D66">
            <v>87</v>
          </cell>
          <cell r="E66">
            <v>86</v>
          </cell>
          <cell r="F66">
            <v>80</v>
          </cell>
          <cell r="G66">
            <v>90</v>
          </cell>
          <cell r="H66">
            <v>91</v>
          </cell>
          <cell r="I66">
            <v>92</v>
          </cell>
          <cell r="J66">
            <v>90</v>
          </cell>
          <cell r="K66">
            <v>98</v>
          </cell>
          <cell r="L66">
            <v>97</v>
          </cell>
          <cell r="M66">
            <v>98</v>
          </cell>
          <cell r="N66">
            <v>88.181818181818187</v>
          </cell>
        </row>
        <row r="67">
          <cell r="A67" t="str">
            <v>Kirinyaga</v>
          </cell>
          <cell r="B67">
            <v>49</v>
          </cell>
          <cell r="C67">
            <v>48</v>
          </cell>
          <cell r="D67">
            <v>53</v>
          </cell>
          <cell r="E67">
            <v>55</v>
          </cell>
          <cell r="F67">
            <v>59</v>
          </cell>
          <cell r="G67">
            <v>55</v>
          </cell>
          <cell r="H67">
            <v>57</v>
          </cell>
          <cell r="I67">
            <v>52</v>
          </cell>
          <cell r="J67">
            <v>49</v>
          </cell>
          <cell r="K67">
            <v>49</v>
          </cell>
          <cell r="L67">
            <v>46</v>
          </cell>
          <cell r="M67">
            <v>59</v>
          </cell>
          <cell r="N67">
            <v>52</v>
          </cell>
        </row>
        <row r="68">
          <cell r="A68" t="str">
            <v>Kisii</v>
          </cell>
          <cell r="B68">
            <v>70</v>
          </cell>
          <cell r="C68">
            <v>70</v>
          </cell>
          <cell r="D68">
            <v>80</v>
          </cell>
          <cell r="E68">
            <v>87</v>
          </cell>
          <cell r="F68">
            <v>86</v>
          </cell>
          <cell r="G68">
            <v>88</v>
          </cell>
          <cell r="H68">
            <v>89</v>
          </cell>
          <cell r="I68">
            <v>94</v>
          </cell>
          <cell r="J68">
            <v>95</v>
          </cell>
          <cell r="K68">
            <v>94</v>
          </cell>
          <cell r="L68">
            <v>89</v>
          </cell>
          <cell r="M68">
            <v>95</v>
          </cell>
          <cell r="N68">
            <v>85.63636363636364</v>
          </cell>
        </row>
        <row r="69">
          <cell r="A69" t="str">
            <v>Kisumu</v>
          </cell>
          <cell r="B69">
            <v>79</v>
          </cell>
          <cell r="C69">
            <v>81</v>
          </cell>
          <cell r="D69">
            <v>86</v>
          </cell>
          <cell r="E69">
            <v>88</v>
          </cell>
          <cell r="F69">
            <v>86</v>
          </cell>
          <cell r="G69">
            <v>85</v>
          </cell>
          <cell r="H69">
            <v>91</v>
          </cell>
          <cell r="I69">
            <v>94</v>
          </cell>
          <cell r="J69">
            <v>93</v>
          </cell>
          <cell r="K69">
            <v>90</v>
          </cell>
          <cell r="L69">
            <v>96</v>
          </cell>
          <cell r="M69">
            <v>96</v>
          </cell>
          <cell r="N69">
            <v>88.090909090909093</v>
          </cell>
        </row>
        <row r="70">
          <cell r="A70" t="str">
            <v>Kitui</v>
          </cell>
          <cell r="B70">
            <v>94</v>
          </cell>
          <cell r="C70">
            <v>101</v>
          </cell>
          <cell r="D70">
            <v>130</v>
          </cell>
          <cell r="E70">
            <v>133</v>
          </cell>
          <cell r="F70">
            <v>138</v>
          </cell>
          <cell r="G70">
            <v>142</v>
          </cell>
          <cell r="H70">
            <v>145</v>
          </cell>
          <cell r="I70">
            <v>132</v>
          </cell>
          <cell r="J70">
            <v>136</v>
          </cell>
          <cell r="K70">
            <v>144</v>
          </cell>
          <cell r="L70">
            <v>142</v>
          </cell>
          <cell r="M70">
            <v>145</v>
          </cell>
          <cell r="N70">
            <v>130.63636363636363</v>
          </cell>
        </row>
        <row r="71">
          <cell r="A71" t="str">
            <v>Kwale</v>
          </cell>
          <cell r="B71">
            <v>29</v>
          </cell>
          <cell r="C71">
            <v>37</v>
          </cell>
          <cell r="D71">
            <v>41</v>
          </cell>
          <cell r="E71">
            <v>38</v>
          </cell>
          <cell r="F71">
            <v>32</v>
          </cell>
          <cell r="G71">
            <v>38</v>
          </cell>
          <cell r="H71">
            <v>37</v>
          </cell>
          <cell r="I71">
            <v>40</v>
          </cell>
          <cell r="J71">
            <v>38</v>
          </cell>
          <cell r="K71">
            <v>38</v>
          </cell>
          <cell r="L71">
            <v>35</v>
          </cell>
          <cell r="M71">
            <v>41</v>
          </cell>
          <cell r="N71">
            <v>36.636363636363633</v>
          </cell>
        </row>
        <row r="72">
          <cell r="A72" t="str">
            <v>Laikipia</v>
          </cell>
          <cell r="B72">
            <v>25</v>
          </cell>
          <cell r="C72">
            <v>23</v>
          </cell>
          <cell r="D72">
            <v>25</v>
          </cell>
          <cell r="E72">
            <v>32</v>
          </cell>
          <cell r="F72">
            <v>28</v>
          </cell>
          <cell r="G72">
            <v>21</v>
          </cell>
          <cell r="H72">
            <v>24</v>
          </cell>
          <cell r="I72">
            <v>19</v>
          </cell>
          <cell r="J72">
            <v>18</v>
          </cell>
          <cell r="K72">
            <v>19</v>
          </cell>
          <cell r="L72">
            <v>23</v>
          </cell>
          <cell r="M72">
            <v>32</v>
          </cell>
          <cell r="N72">
            <v>23.363636363636363</v>
          </cell>
        </row>
        <row r="73">
          <cell r="A73" t="str">
            <v>Lamu</v>
          </cell>
          <cell r="B73">
            <v>6</v>
          </cell>
          <cell r="C73">
            <v>8</v>
          </cell>
          <cell r="D73">
            <v>9</v>
          </cell>
          <cell r="E73">
            <v>10</v>
          </cell>
          <cell r="F73">
            <v>10</v>
          </cell>
          <cell r="G73">
            <v>7</v>
          </cell>
          <cell r="H73">
            <v>7</v>
          </cell>
          <cell r="I73">
            <v>6</v>
          </cell>
          <cell r="J73">
            <v>10</v>
          </cell>
          <cell r="K73">
            <v>6</v>
          </cell>
          <cell r="L73">
            <v>7</v>
          </cell>
          <cell r="M73">
            <v>10</v>
          </cell>
          <cell r="N73">
            <v>7.8181818181818183</v>
          </cell>
        </row>
        <row r="74">
          <cell r="A74" t="str">
            <v>Machakos</v>
          </cell>
          <cell r="B74">
            <v>71</v>
          </cell>
          <cell r="C74">
            <v>72</v>
          </cell>
          <cell r="D74">
            <v>73</v>
          </cell>
          <cell r="E74">
            <v>79</v>
          </cell>
          <cell r="F74">
            <v>96</v>
          </cell>
          <cell r="G74">
            <v>81</v>
          </cell>
          <cell r="H74">
            <v>94</v>
          </cell>
          <cell r="I74">
            <v>93</v>
          </cell>
          <cell r="J74">
            <v>93</v>
          </cell>
          <cell r="K74">
            <v>86</v>
          </cell>
          <cell r="L74">
            <v>91</v>
          </cell>
          <cell r="M74">
            <v>96</v>
          </cell>
          <cell r="N74">
            <v>84.454545454545453</v>
          </cell>
        </row>
        <row r="75">
          <cell r="A75" t="str">
            <v>Makueni</v>
          </cell>
          <cell r="B75">
            <v>74</v>
          </cell>
          <cell r="C75">
            <v>73</v>
          </cell>
          <cell r="D75">
            <v>83</v>
          </cell>
          <cell r="E75">
            <v>77</v>
          </cell>
          <cell r="F75">
            <v>85</v>
          </cell>
          <cell r="G75">
            <v>77</v>
          </cell>
          <cell r="H75">
            <v>95</v>
          </cell>
          <cell r="I75">
            <v>83</v>
          </cell>
          <cell r="J75">
            <v>103</v>
          </cell>
          <cell r="K75">
            <v>92</v>
          </cell>
          <cell r="L75">
            <v>91</v>
          </cell>
          <cell r="M75">
            <v>103</v>
          </cell>
          <cell r="N75">
            <v>84.818181818181813</v>
          </cell>
        </row>
        <row r="76">
          <cell r="A76" t="str">
            <v>Mandera</v>
          </cell>
          <cell r="B76">
            <v>1</v>
          </cell>
          <cell r="C76">
            <v>1</v>
          </cell>
          <cell r="D76">
            <v>2</v>
          </cell>
          <cell r="F76">
            <v>3</v>
          </cell>
          <cell r="G76">
            <v>3</v>
          </cell>
          <cell r="J76">
            <v>2</v>
          </cell>
          <cell r="L76">
            <v>2</v>
          </cell>
          <cell r="M76">
            <v>3</v>
          </cell>
          <cell r="N76">
            <v>2</v>
          </cell>
        </row>
        <row r="77">
          <cell r="A77" t="str">
            <v>Marsabit</v>
          </cell>
          <cell r="B77">
            <v>9</v>
          </cell>
          <cell r="C77">
            <v>8</v>
          </cell>
          <cell r="D77">
            <v>6</v>
          </cell>
          <cell r="E77">
            <v>8</v>
          </cell>
          <cell r="F77">
            <v>11</v>
          </cell>
          <cell r="G77">
            <v>7</v>
          </cell>
          <cell r="H77">
            <v>15</v>
          </cell>
          <cell r="I77">
            <v>10</v>
          </cell>
          <cell r="J77">
            <v>8</v>
          </cell>
          <cell r="K77">
            <v>8</v>
          </cell>
          <cell r="L77">
            <v>10</v>
          </cell>
          <cell r="M77">
            <v>15</v>
          </cell>
          <cell r="N77">
            <v>9.0909090909090917</v>
          </cell>
        </row>
        <row r="78">
          <cell r="A78" t="str">
            <v>Meru</v>
          </cell>
          <cell r="B78">
            <v>51</v>
          </cell>
          <cell r="C78">
            <v>49</v>
          </cell>
          <cell r="D78">
            <v>50</v>
          </cell>
          <cell r="E78">
            <v>53</v>
          </cell>
          <cell r="F78">
            <v>58</v>
          </cell>
          <cell r="G78">
            <v>52</v>
          </cell>
          <cell r="H78">
            <v>53</v>
          </cell>
          <cell r="I78">
            <v>61</v>
          </cell>
          <cell r="J78">
            <v>72</v>
          </cell>
          <cell r="K78">
            <v>70</v>
          </cell>
          <cell r="L78">
            <v>57</v>
          </cell>
          <cell r="M78">
            <v>72</v>
          </cell>
          <cell r="N78">
            <v>56.909090909090907</v>
          </cell>
        </row>
        <row r="79">
          <cell r="A79" t="str">
            <v>Migori</v>
          </cell>
          <cell r="B79">
            <v>88</v>
          </cell>
          <cell r="C79">
            <v>93</v>
          </cell>
          <cell r="D79">
            <v>91</v>
          </cell>
          <cell r="E79">
            <v>89</v>
          </cell>
          <cell r="F79">
            <v>90</v>
          </cell>
          <cell r="G79">
            <v>95</v>
          </cell>
          <cell r="H79">
            <v>99</v>
          </cell>
          <cell r="I79">
            <v>111</v>
          </cell>
          <cell r="J79">
            <v>112</v>
          </cell>
          <cell r="K79">
            <v>105</v>
          </cell>
          <cell r="L79">
            <v>112</v>
          </cell>
          <cell r="M79">
            <v>112</v>
          </cell>
          <cell r="N79">
            <v>98.63636363636364</v>
          </cell>
        </row>
        <row r="80">
          <cell r="A80" t="str">
            <v>Mombasa</v>
          </cell>
          <cell r="B80">
            <v>60</v>
          </cell>
          <cell r="C80">
            <v>66</v>
          </cell>
          <cell r="D80">
            <v>69</v>
          </cell>
          <cell r="E80">
            <v>66</v>
          </cell>
          <cell r="F80">
            <v>65</v>
          </cell>
          <cell r="G80">
            <v>63</v>
          </cell>
          <cell r="H80">
            <v>67</v>
          </cell>
          <cell r="I80">
            <v>65</v>
          </cell>
          <cell r="J80">
            <v>73</v>
          </cell>
          <cell r="K80">
            <v>74</v>
          </cell>
          <cell r="L80">
            <v>68</v>
          </cell>
          <cell r="M80">
            <v>74</v>
          </cell>
          <cell r="N80">
            <v>66.909090909090907</v>
          </cell>
        </row>
        <row r="81">
          <cell r="A81" t="str">
            <v>Murang'a</v>
          </cell>
          <cell r="B81">
            <v>77</v>
          </cell>
          <cell r="C81">
            <v>75</v>
          </cell>
          <cell r="D81">
            <v>77</v>
          </cell>
          <cell r="E81">
            <v>76</v>
          </cell>
          <cell r="F81">
            <v>82</v>
          </cell>
          <cell r="G81">
            <v>76</v>
          </cell>
          <cell r="H81">
            <v>75</v>
          </cell>
          <cell r="I81">
            <v>70</v>
          </cell>
          <cell r="J81">
            <v>67</v>
          </cell>
          <cell r="K81">
            <v>64</v>
          </cell>
          <cell r="L81">
            <v>68</v>
          </cell>
          <cell r="M81">
            <v>82</v>
          </cell>
          <cell r="N81">
            <v>73.36363636363636</v>
          </cell>
        </row>
        <row r="82">
          <cell r="A82" t="str">
            <v>Nairobi</v>
          </cell>
          <cell r="B82">
            <v>172</v>
          </cell>
          <cell r="C82">
            <v>170</v>
          </cell>
          <cell r="D82">
            <v>182</v>
          </cell>
          <cell r="E82">
            <v>188</v>
          </cell>
          <cell r="F82">
            <v>183</v>
          </cell>
          <cell r="G82">
            <v>193</v>
          </cell>
          <cell r="H82">
            <v>193</v>
          </cell>
          <cell r="I82">
            <v>207</v>
          </cell>
          <cell r="J82">
            <v>189</v>
          </cell>
          <cell r="K82">
            <v>207</v>
          </cell>
          <cell r="L82">
            <v>174</v>
          </cell>
          <cell r="M82">
            <v>207</v>
          </cell>
          <cell r="N82">
            <v>187.09090909090909</v>
          </cell>
        </row>
        <row r="83">
          <cell r="A83" t="str">
            <v>Nakuru</v>
          </cell>
          <cell r="B83">
            <v>107</v>
          </cell>
          <cell r="C83">
            <v>103</v>
          </cell>
          <cell r="D83">
            <v>114</v>
          </cell>
          <cell r="E83">
            <v>103</v>
          </cell>
          <cell r="F83">
            <v>103</v>
          </cell>
          <cell r="G83">
            <v>111</v>
          </cell>
          <cell r="H83">
            <v>119</v>
          </cell>
          <cell r="I83">
            <v>114</v>
          </cell>
          <cell r="J83">
            <v>111</v>
          </cell>
          <cell r="K83">
            <v>124</v>
          </cell>
          <cell r="L83">
            <v>121</v>
          </cell>
          <cell r="M83">
            <v>124</v>
          </cell>
          <cell r="N83">
            <v>111.81818181818181</v>
          </cell>
        </row>
        <row r="84">
          <cell r="A84" t="str">
            <v>Nandi</v>
          </cell>
          <cell r="B84">
            <v>40</v>
          </cell>
          <cell r="C84">
            <v>48</v>
          </cell>
          <cell r="D84">
            <v>41</v>
          </cell>
          <cell r="E84">
            <v>50</v>
          </cell>
          <cell r="F84">
            <v>41</v>
          </cell>
          <cell r="G84">
            <v>45</v>
          </cell>
          <cell r="H84">
            <v>48</v>
          </cell>
          <cell r="I84">
            <v>51</v>
          </cell>
          <cell r="J84">
            <v>51</v>
          </cell>
          <cell r="K84">
            <v>58</v>
          </cell>
          <cell r="L84">
            <v>47</v>
          </cell>
          <cell r="M84">
            <v>58</v>
          </cell>
          <cell r="N84">
            <v>47.272727272727273</v>
          </cell>
        </row>
        <row r="85">
          <cell r="A85" t="str">
            <v>Narok</v>
          </cell>
          <cell r="B85">
            <v>20</v>
          </cell>
          <cell r="C85">
            <v>24</v>
          </cell>
          <cell r="D85">
            <v>27</v>
          </cell>
          <cell r="E85">
            <v>23</v>
          </cell>
          <cell r="F85">
            <v>29</v>
          </cell>
          <cell r="G85">
            <v>17</v>
          </cell>
          <cell r="H85">
            <v>22</v>
          </cell>
          <cell r="I85">
            <v>19</v>
          </cell>
          <cell r="J85">
            <v>27</v>
          </cell>
          <cell r="K85">
            <v>27</v>
          </cell>
          <cell r="L85">
            <v>24</v>
          </cell>
          <cell r="M85">
            <v>29</v>
          </cell>
          <cell r="N85">
            <v>23.545454545454547</v>
          </cell>
        </row>
        <row r="86">
          <cell r="A86" t="str">
            <v>Nyamira</v>
          </cell>
          <cell r="B86">
            <v>51</v>
          </cell>
          <cell r="C86">
            <v>54</v>
          </cell>
          <cell r="D86">
            <v>57</v>
          </cell>
          <cell r="E86">
            <v>62</v>
          </cell>
          <cell r="F86">
            <v>55</v>
          </cell>
          <cell r="G86">
            <v>47</v>
          </cell>
          <cell r="H86">
            <v>77</v>
          </cell>
          <cell r="I86">
            <v>58</v>
          </cell>
          <cell r="J86">
            <v>64</v>
          </cell>
          <cell r="K86">
            <v>68</v>
          </cell>
          <cell r="L86">
            <v>65</v>
          </cell>
          <cell r="M86">
            <v>77</v>
          </cell>
          <cell r="N86">
            <v>59.81818181818182</v>
          </cell>
        </row>
        <row r="87">
          <cell r="A87" t="str">
            <v>Nyandarua</v>
          </cell>
          <cell r="B87">
            <v>44</v>
          </cell>
          <cell r="C87">
            <v>48</v>
          </cell>
          <cell r="D87">
            <v>42</v>
          </cell>
          <cell r="E87">
            <v>43</v>
          </cell>
          <cell r="F87">
            <v>49</v>
          </cell>
          <cell r="G87">
            <v>50</v>
          </cell>
          <cell r="H87">
            <v>58</v>
          </cell>
          <cell r="I87">
            <v>54</v>
          </cell>
          <cell r="J87">
            <v>55</v>
          </cell>
          <cell r="K87">
            <v>58</v>
          </cell>
          <cell r="L87">
            <v>63</v>
          </cell>
          <cell r="M87">
            <v>63</v>
          </cell>
          <cell r="N87">
            <v>51.272727272727273</v>
          </cell>
        </row>
        <row r="88">
          <cell r="A88" t="str">
            <v>Nyeri</v>
          </cell>
          <cell r="B88">
            <v>56</v>
          </cell>
          <cell r="C88">
            <v>45</v>
          </cell>
          <cell r="D88">
            <v>65</v>
          </cell>
          <cell r="E88">
            <v>61</v>
          </cell>
          <cell r="F88">
            <v>77</v>
          </cell>
          <cell r="G88">
            <v>76</v>
          </cell>
          <cell r="H88">
            <v>70</v>
          </cell>
          <cell r="I88">
            <v>65</v>
          </cell>
          <cell r="J88">
            <v>75</v>
          </cell>
          <cell r="K88">
            <v>73</v>
          </cell>
          <cell r="L88">
            <v>70</v>
          </cell>
          <cell r="M88">
            <v>77</v>
          </cell>
          <cell r="N88">
            <v>66.63636363636364</v>
          </cell>
        </row>
        <row r="89">
          <cell r="A89" t="str">
            <v>Samburu</v>
          </cell>
          <cell r="B89">
            <v>15</v>
          </cell>
          <cell r="C89">
            <v>16</v>
          </cell>
          <cell r="D89">
            <v>15</v>
          </cell>
          <cell r="E89">
            <v>14</v>
          </cell>
          <cell r="F89">
            <v>14</v>
          </cell>
          <cell r="G89">
            <v>13</v>
          </cell>
          <cell r="H89">
            <v>15</v>
          </cell>
          <cell r="I89">
            <v>16</v>
          </cell>
          <cell r="J89">
            <v>12</v>
          </cell>
          <cell r="K89">
            <v>14</v>
          </cell>
          <cell r="L89">
            <v>11</v>
          </cell>
          <cell r="M89">
            <v>16</v>
          </cell>
          <cell r="N89">
            <v>14.090909090909092</v>
          </cell>
        </row>
        <row r="90">
          <cell r="A90" t="str">
            <v>Siaya</v>
          </cell>
          <cell r="B90">
            <v>102</v>
          </cell>
          <cell r="C90">
            <v>102</v>
          </cell>
          <cell r="D90">
            <v>120</v>
          </cell>
          <cell r="E90">
            <v>115</v>
          </cell>
          <cell r="F90">
            <v>119</v>
          </cell>
          <cell r="G90">
            <v>107</v>
          </cell>
          <cell r="H90">
            <v>119</v>
          </cell>
          <cell r="I90">
            <v>109</v>
          </cell>
          <cell r="J90">
            <v>104</v>
          </cell>
          <cell r="K90">
            <v>108</v>
          </cell>
          <cell r="L90">
            <v>106</v>
          </cell>
          <cell r="M90">
            <v>120</v>
          </cell>
          <cell r="N90">
            <v>110.09090909090909</v>
          </cell>
        </row>
        <row r="91">
          <cell r="A91" t="str">
            <v>Taita Taveta</v>
          </cell>
          <cell r="B91">
            <v>22</v>
          </cell>
          <cell r="C91">
            <v>21</v>
          </cell>
          <cell r="D91">
            <v>31</v>
          </cell>
          <cell r="E91">
            <v>35</v>
          </cell>
          <cell r="F91">
            <v>28</v>
          </cell>
          <cell r="G91">
            <v>27</v>
          </cell>
          <cell r="H91">
            <v>30</v>
          </cell>
          <cell r="I91">
            <v>36</v>
          </cell>
          <cell r="J91">
            <v>35</v>
          </cell>
          <cell r="K91">
            <v>34</v>
          </cell>
          <cell r="L91">
            <v>32</v>
          </cell>
          <cell r="M91">
            <v>36</v>
          </cell>
          <cell r="N91">
            <v>30.09090909090909</v>
          </cell>
        </row>
        <row r="92">
          <cell r="A92" t="str">
            <v>Tana River</v>
          </cell>
          <cell r="B92">
            <v>5</v>
          </cell>
          <cell r="C92">
            <v>5</v>
          </cell>
          <cell r="D92">
            <v>10</v>
          </cell>
          <cell r="E92">
            <v>5</v>
          </cell>
          <cell r="F92">
            <v>7</v>
          </cell>
          <cell r="G92">
            <v>6</v>
          </cell>
          <cell r="H92">
            <v>11</v>
          </cell>
          <cell r="I92">
            <v>8</v>
          </cell>
          <cell r="J92">
            <v>9</v>
          </cell>
          <cell r="K92">
            <v>7</v>
          </cell>
          <cell r="L92">
            <v>7</v>
          </cell>
          <cell r="M92">
            <v>11</v>
          </cell>
          <cell r="N92">
            <v>7.2727272727272725</v>
          </cell>
        </row>
        <row r="93">
          <cell r="A93" t="str">
            <v>Tharaka Nithi</v>
          </cell>
          <cell r="B93">
            <v>19</v>
          </cell>
          <cell r="C93">
            <v>22</v>
          </cell>
          <cell r="D93">
            <v>50</v>
          </cell>
          <cell r="E93">
            <v>25</v>
          </cell>
          <cell r="F93">
            <v>22</v>
          </cell>
          <cell r="G93">
            <v>18</v>
          </cell>
          <cell r="H93">
            <v>29</v>
          </cell>
          <cell r="I93">
            <v>32</v>
          </cell>
          <cell r="J93">
            <v>29</v>
          </cell>
          <cell r="K93">
            <v>31</v>
          </cell>
          <cell r="L93">
            <v>29</v>
          </cell>
          <cell r="M93">
            <v>50</v>
          </cell>
          <cell r="N93">
            <v>27.818181818181817</v>
          </cell>
        </row>
        <row r="94">
          <cell r="A94" t="str">
            <v>Trans Nzoia</v>
          </cell>
          <cell r="B94">
            <v>36</v>
          </cell>
          <cell r="C94">
            <v>31</v>
          </cell>
          <cell r="D94">
            <v>35</v>
          </cell>
          <cell r="E94">
            <v>30</v>
          </cell>
          <cell r="F94">
            <v>35</v>
          </cell>
          <cell r="G94">
            <v>32</v>
          </cell>
          <cell r="H94">
            <v>24</v>
          </cell>
          <cell r="I94">
            <v>21</v>
          </cell>
          <cell r="J94">
            <v>32</v>
          </cell>
          <cell r="K94">
            <v>29</v>
          </cell>
          <cell r="L94">
            <v>22</v>
          </cell>
          <cell r="M94">
            <v>36</v>
          </cell>
          <cell r="N94">
            <v>29.727272727272727</v>
          </cell>
        </row>
        <row r="95">
          <cell r="A95" t="str">
            <v>Turkana</v>
          </cell>
          <cell r="B95">
            <v>2</v>
          </cell>
          <cell r="C95">
            <v>4</v>
          </cell>
          <cell r="D95">
            <v>7</v>
          </cell>
          <cell r="E95">
            <v>4</v>
          </cell>
          <cell r="F95">
            <v>6</v>
          </cell>
          <cell r="G95">
            <v>5</v>
          </cell>
          <cell r="H95">
            <v>11</v>
          </cell>
          <cell r="I95">
            <v>10</v>
          </cell>
          <cell r="J95">
            <v>6</v>
          </cell>
          <cell r="K95">
            <v>7</v>
          </cell>
          <cell r="L95">
            <v>12</v>
          </cell>
          <cell r="M95">
            <v>12</v>
          </cell>
          <cell r="N95">
            <v>6.7272727272727275</v>
          </cell>
        </row>
        <row r="96">
          <cell r="A96" t="str">
            <v>Uasin Gishu</v>
          </cell>
          <cell r="B96">
            <v>44</v>
          </cell>
          <cell r="C96">
            <v>47</v>
          </cell>
          <cell r="D96">
            <v>46</v>
          </cell>
          <cell r="E96">
            <v>54</v>
          </cell>
          <cell r="F96">
            <v>50</v>
          </cell>
          <cell r="G96">
            <v>62</v>
          </cell>
          <cell r="H96">
            <v>48</v>
          </cell>
          <cell r="I96">
            <v>57</v>
          </cell>
          <cell r="J96">
            <v>54</v>
          </cell>
          <cell r="K96">
            <v>61</v>
          </cell>
          <cell r="L96">
            <v>57</v>
          </cell>
          <cell r="M96">
            <v>62</v>
          </cell>
          <cell r="N96">
            <v>52.727272727272727</v>
          </cell>
        </row>
        <row r="97">
          <cell r="A97" t="str">
            <v>Vihiga</v>
          </cell>
          <cell r="B97">
            <v>41</v>
          </cell>
          <cell r="C97">
            <v>37</v>
          </cell>
          <cell r="D97">
            <v>50</v>
          </cell>
          <cell r="E97">
            <v>47</v>
          </cell>
          <cell r="F97">
            <v>53</v>
          </cell>
          <cell r="G97">
            <v>51</v>
          </cell>
          <cell r="H97">
            <v>53</v>
          </cell>
          <cell r="I97">
            <v>58</v>
          </cell>
          <cell r="J97">
            <v>57</v>
          </cell>
          <cell r="K97">
            <v>54</v>
          </cell>
          <cell r="L97">
            <v>52</v>
          </cell>
          <cell r="M97">
            <v>58</v>
          </cell>
          <cell r="N97">
            <v>50.272727272727273</v>
          </cell>
        </row>
        <row r="98">
          <cell r="A98" t="str">
            <v>Wajir</v>
          </cell>
          <cell r="B98">
            <v>4</v>
          </cell>
          <cell r="C98">
            <v>2</v>
          </cell>
          <cell r="D98">
            <v>1</v>
          </cell>
          <cell r="E98">
            <v>2</v>
          </cell>
          <cell r="F98">
            <v>5</v>
          </cell>
          <cell r="G98">
            <v>2</v>
          </cell>
          <cell r="H98">
            <v>2</v>
          </cell>
          <cell r="I98">
            <v>4</v>
          </cell>
          <cell r="J98">
            <v>3</v>
          </cell>
          <cell r="K98">
            <v>5</v>
          </cell>
          <cell r="L98">
            <v>3</v>
          </cell>
          <cell r="M98">
            <v>5</v>
          </cell>
          <cell r="N98">
            <v>3</v>
          </cell>
        </row>
        <row r="99">
          <cell r="A99" t="str">
            <v>West Pokot</v>
          </cell>
          <cell r="B99">
            <v>11</v>
          </cell>
          <cell r="C99">
            <v>10</v>
          </cell>
          <cell r="D99">
            <v>11</v>
          </cell>
          <cell r="E99">
            <v>9</v>
          </cell>
          <cell r="F99">
            <v>15</v>
          </cell>
          <cell r="G99">
            <v>12</v>
          </cell>
          <cell r="H99">
            <v>15</v>
          </cell>
          <cell r="I99">
            <v>16</v>
          </cell>
          <cell r="J99">
            <v>23</v>
          </cell>
          <cell r="K99">
            <v>17</v>
          </cell>
          <cell r="L99">
            <v>21</v>
          </cell>
          <cell r="M99">
            <v>23</v>
          </cell>
          <cell r="N99">
            <v>14.545454545454545</v>
          </cell>
        </row>
        <row r="100">
          <cell r="A100" t="str">
            <v>#N/A</v>
          </cell>
          <cell r="B100">
            <v>156</v>
          </cell>
          <cell r="C100">
            <v>166</v>
          </cell>
          <cell r="D100">
            <v>103</v>
          </cell>
          <cell r="E100">
            <v>97</v>
          </cell>
          <cell r="F100">
            <v>105</v>
          </cell>
          <cell r="G100">
            <v>109</v>
          </cell>
          <cell r="H100">
            <v>111</v>
          </cell>
          <cell r="I100">
            <v>122</v>
          </cell>
          <cell r="J100">
            <v>129</v>
          </cell>
          <cell r="K100">
            <v>134</v>
          </cell>
          <cell r="L100">
            <v>112</v>
          </cell>
          <cell r="M100">
            <v>166</v>
          </cell>
          <cell r="N100">
            <v>122.18181818181819</v>
          </cell>
        </row>
        <row r="105">
          <cell r="A105" t="str">
            <v>Baringo</v>
          </cell>
          <cell r="B105">
            <v>129</v>
          </cell>
          <cell r="C105">
            <v>137</v>
          </cell>
          <cell r="D105">
            <v>134</v>
          </cell>
          <cell r="E105">
            <v>142</v>
          </cell>
          <cell r="F105">
            <v>138</v>
          </cell>
          <cell r="G105">
            <v>136</v>
          </cell>
          <cell r="H105">
            <v>138</v>
          </cell>
          <cell r="I105">
            <v>136</v>
          </cell>
          <cell r="J105">
            <v>141</v>
          </cell>
          <cell r="K105">
            <v>143</v>
          </cell>
          <cell r="L105">
            <v>138</v>
          </cell>
          <cell r="M105">
            <v>143</v>
          </cell>
          <cell r="N105">
            <v>137.45454545454547</v>
          </cell>
        </row>
        <row r="106">
          <cell r="A106" t="str">
            <v>Bomet</v>
          </cell>
          <cell r="B106">
            <v>94</v>
          </cell>
          <cell r="C106">
            <v>106</v>
          </cell>
          <cell r="D106">
            <v>104</v>
          </cell>
          <cell r="E106">
            <v>110</v>
          </cell>
          <cell r="F106">
            <v>109</v>
          </cell>
          <cell r="G106">
            <v>105</v>
          </cell>
          <cell r="H106">
            <v>115</v>
          </cell>
          <cell r="I106">
            <v>112</v>
          </cell>
          <cell r="J106">
            <v>112</v>
          </cell>
          <cell r="K106">
            <v>100</v>
          </cell>
          <cell r="L106">
            <v>88</v>
          </cell>
          <cell r="M106">
            <v>115</v>
          </cell>
          <cell r="N106">
            <v>105</v>
          </cell>
        </row>
        <row r="107">
          <cell r="A107" t="str">
            <v>Bungoma</v>
          </cell>
          <cell r="B107">
            <v>120</v>
          </cell>
          <cell r="C107">
            <v>120</v>
          </cell>
          <cell r="D107">
            <v>115</v>
          </cell>
          <cell r="E107">
            <v>112</v>
          </cell>
          <cell r="F107">
            <v>111</v>
          </cell>
          <cell r="G107">
            <v>122</v>
          </cell>
          <cell r="H107">
            <v>116</v>
          </cell>
          <cell r="I107">
            <v>125</v>
          </cell>
          <cell r="J107">
            <v>125</v>
          </cell>
          <cell r="K107">
            <v>123</v>
          </cell>
          <cell r="L107">
            <v>125</v>
          </cell>
          <cell r="M107">
            <v>125</v>
          </cell>
          <cell r="N107">
            <v>119.45454545454545</v>
          </cell>
        </row>
        <row r="108">
          <cell r="A108" t="str">
            <v>Busia</v>
          </cell>
          <cell r="B108">
            <v>68</v>
          </cell>
          <cell r="C108">
            <v>71</v>
          </cell>
          <cell r="D108">
            <v>69</v>
          </cell>
          <cell r="E108">
            <v>72</v>
          </cell>
          <cell r="F108">
            <v>70</v>
          </cell>
          <cell r="G108">
            <v>64</v>
          </cell>
          <cell r="H108">
            <v>68</v>
          </cell>
          <cell r="I108">
            <v>70</v>
          </cell>
          <cell r="J108">
            <v>69</v>
          </cell>
          <cell r="K108">
            <v>70</v>
          </cell>
          <cell r="L108">
            <v>59</v>
          </cell>
          <cell r="M108">
            <v>72</v>
          </cell>
          <cell r="N108">
            <v>68.181818181818187</v>
          </cell>
        </row>
        <row r="109">
          <cell r="A109" t="str">
            <v>Elgeyo Marakwet</v>
          </cell>
          <cell r="B109">
            <v>84</v>
          </cell>
          <cell r="C109">
            <v>88</v>
          </cell>
          <cell r="D109">
            <v>77</v>
          </cell>
          <cell r="E109">
            <v>84</v>
          </cell>
          <cell r="F109">
            <v>83</v>
          </cell>
          <cell r="G109">
            <v>92</v>
          </cell>
          <cell r="H109">
            <v>96</v>
          </cell>
          <cell r="I109">
            <v>99</v>
          </cell>
          <cell r="J109">
            <v>101</v>
          </cell>
          <cell r="K109">
            <v>96</v>
          </cell>
          <cell r="L109">
            <v>84</v>
          </cell>
          <cell r="M109">
            <v>101</v>
          </cell>
          <cell r="N109">
            <v>89.454545454545453</v>
          </cell>
        </row>
        <row r="110">
          <cell r="A110" t="str">
            <v>Embu</v>
          </cell>
          <cell r="B110">
            <v>92</v>
          </cell>
          <cell r="C110">
            <v>93</v>
          </cell>
          <cell r="D110">
            <v>98</v>
          </cell>
          <cell r="E110">
            <v>97</v>
          </cell>
          <cell r="F110">
            <v>96</v>
          </cell>
          <cell r="G110">
            <v>94</v>
          </cell>
          <cell r="H110">
            <v>92</v>
          </cell>
          <cell r="I110">
            <v>94</v>
          </cell>
          <cell r="J110">
            <v>92</v>
          </cell>
          <cell r="K110">
            <v>94</v>
          </cell>
          <cell r="L110">
            <v>94</v>
          </cell>
          <cell r="M110">
            <v>98</v>
          </cell>
          <cell r="N110">
            <v>94.181818181818187</v>
          </cell>
        </row>
        <row r="111">
          <cell r="A111" t="str">
            <v>Garissa</v>
          </cell>
          <cell r="B111">
            <v>52</v>
          </cell>
          <cell r="C111">
            <v>55</v>
          </cell>
          <cell r="D111">
            <v>62</v>
          </cell>
          <cell r="E111">
            <v>57</v>
          </cell>
          <cell r="F111">
            <v>62</v>
          </cell>
          <cell r="G111">
            <v>63</v>
          </cell>
          <cell r="H111">
            <v>60</v>
          </cell>
          <cell r="I111">
            <v>62</v>
          </cell>
          <cell r="J111">
            <v>67</v>
          </cell>
          <cell r="K111">
            <v>66</v>
          </cell>
          <cell r="L111">
            <v>58</v>
          </cell>
          <cell r="M111">
            <v>67</v>
          </cell>
          <cell r="N111">
            <v>60.363636363636367</v>
          </cell>
        </row>
        <row r="112">
          <cell r="A112" t="str">
            <v>Homa Bay</v>
          </cell>
          <cell r="B112">
            <v>164</v>
          </cell>
          <cell r="C112">
            <v>165</v>
          </cell>
          <cell r="D112">
            <v>167</v>
          </cell>
          <cell r="E112">
            <v>170</v>
          </cell>
          <cell r="F112">
            <v>173</v>
          </cell>
          <cell r="G112">
            <v>170</v>
          </cell>
          <cell r="H112">
            <v>169</v>
          </cell>
          <cell r="I112">
            <v>174</v>
          </cell>
          <cell r="J112">
            <v>175</v>
          </cell>
          <cell r="K112">
            <v>169</v>
          </cell>
          <cell r="L112">
            <v>174</v>
          </cell>
          <cell r="M112">
            <v>175</v>
          </cell>
          <cell r="N112">
            <v>170</v>
          </cell>
        </row>
        <row r="113">
          <cell r="A113" t="str">
            <v>Isiolo</v>
          </cell>
          <cell r="B113">
            <v>33</v>
          </cell>
          <cell r="C113">
            <v>30</v>
          </cell>
          <cell r="D113">
            <v>31</v>
          </cell>
          <cell r="E113">
            <v>33</v>
          </cell>
          <cell r="F113">
            <v>32</v>
          </cell>
          <cell r="G113">
            <v>34</v>
          </cell>
          <cell r="H113">
            <v>36</v>
          </cell>
          <cell r="I113">
            <v>33</v>
          </cell>
          <cell r="J113">
            <v>31</v>
          </cell>
          <cell r="K113">
            <v>34</v>
          </cell>
          <cell r="L113">
            <v>33</v>
          </cell>
          <cell r="M113">
            <v>36</v>
          </cell>
          <cell r="N113">
            <v>32.727272727272727</v>
          </cell>
        </row>
        <row r="114">
          <cell r="A114" t="str">
            <v>Kajiado</v>
          </cell>
          <cell r="B114">
            <v>123</v>
          </cell>
          <cell r="C114">
            <v>122</v>
          </cell>
          <cell r="D114">
            <v>133</v>
          </cell>
          <cell r="E114">
            <v>137</v>
          </cell>
          <cell r="F114">
            <v>129</v>
          </cell>
          <cell r="G114">
            <v>128</v>
          </cell>
          <cell r="H114">
            <v>136</v>
          </cell>
          <cell r="I114">
            <v>133</v>
          </cell>
          <cell r="J114">
            <v>140</v>
          </cell>
          <cell r="K114">
            <v>134</v>
          </cell>
          <cell r="L114">
            <v>136</v>
          </cell>
          <cell r="M114">
            <v>140</v>
          </cell>
          <cell r="N114">
            <v>131.90909090909091</v>
          </cell>
        </row>
        <row r="115">
          <cell r="A115" t="str">
            <v>Kakamega</v>
          </cell>
          <cell r="B115">
            <v>174</v>
          </cell>
          <cell r="C115">
            <v>177</v>
          </cell>
          <cell r="D115">
            <v>172</v>
          </cell>
          <cell r="E115">
            <v>182</v>
          </cell>
          <cell r="F115">
            <v>182</v>
          </cell>
          <cell r="G115">
            <v>171</v>
          </cell>
          <cell r="H115">
            <v>178</v>
          </cell>
          <cell r="I115">
            <v>189</v>
          </cell>
          <cell r="J115">
            <v>189</v>
          </cell>
          <cell r="K115">
            <v>172</v>
          </cell>
          <cell r="L115">
            <v>180</v>
          </cell>
          <cell r="M115">
            <v>189</v>
          </cell>
          <cell r="N115">
            <v>178.72727272727272</v>
          </cell>
        </row>
        <row r="116">
          <cell r="A116" t="str">
            <v>Kericho</v>
          </cell>
          <cell r="B116">
            <v>144</v>
          </cell>
          <cell r="C116">
            <v>146</v>
          </cell>
          <cell r="D116">
            <v>150</v>
          </cell>
          <cell r="E116">
            <v>147</v>
          </cell>
          <cell r="F116">
            <v>147</v>
          </cell>
          <cell r="G116">
            <v>119</v>
          </cell>
          <cell r="H116">
            <v>127</v>
          </cell>
          <cell r="I116">
            <v>125</v>
          </cell>
          <cell r="J116">
            <v>122</v>
          </cell>
          <cell r="K116">
            <v>121</v>
          </cell>
          <cell r="L116">
            <v>137</v>
          </cell>
          <cell r="M116">
            <v>150</v>
          </cell>
          <cell r="N116">
            <v>135</v>
          </cell>
        </row>
        <row r="117">
          <cell r="A117" t="str">
            <v>Kiambu</v>
          </cell>
          <cell r="B117">
            <v>205</v>
          </cell>
          <cell r="C117">
            <v>210</v>
          </cell>
          <cell r="D117">
            <v>224</v>
          </cell>
          <cell r="E117">
            <v>216</v>
          </cell>
          <cell r="F117">
            <v>217</v>
          </cell>
          <cell r="G117">
            <v>220</v>
          </cell>
          <cell r="H117">
            <v>228</v>
          </cell>
          <cell r="I117">
            <v>235</v>
          </cell>
          <cell r="J117">
            <v>232</v>
          </cell>
          <cell r="K117">
            <v>233</v>
          </cell>
          <cell r="L117">
            <v>216</v>
          </cell>
          <cell r="M117">
            <v>235</v>
          </cell>
          <cell r="N117">
            <v>221.45454545454547</v>
          </cell>
        </row>
        <row r="118">
          <cell r="A118" t="str">
            <v>Kilifi</v>
          </cell>
          <cell r="B118">
            <v>126</v>
          </cell>
          <cell r="C118">
            <v>128</v>
          </cell>
          <cell r="D118">
            <v>134</v>
          </cell>
          <cell r="E118">
            <v>140</v>
          </cell>
          <cell r="F118">
            <v>137</v>
          </cell>
          <cell r="G118">
            <v>141</v>
          </cell>
          <cell r="H118">
            <v>140</v>
          </cell>
          <cell r="I118">
            <v>138</v>
          </cell>
          <cell r="J118">
            <v>140</v>
          </cell>
          <cell r="K118">
            <v>146</v>
          </cell>
          <cell r="L118">
            <v>143</v>
          </cell>
          <cell r="M118">
            <v>146</v>
          </cell>
          <cell r="N118">
            <v>137.54545454545453</v>
          </cell>
        </row>
        <row r="119">
          <cell r="A119" t="str">
            <v>Kirinyaga</v>
          </cell>
          <cell r="B119">
            <v>77</v>
          </cell>
          <cell r="C119">
            <v>76</v>
          </cell>
          <cell r="D119">
            <v>79</v>
          </cell>
          <cell r="E119">
            <v>80</v>
          </cell>
          <cell r="F119">
            <v>78</v>
          </cell>
          <cell r="G119">
            <v>80</v>
          </cell>
          <cell r="H119">
            <v>80</v>
          </cell>
          <cell r="I119">
            <v>78</v>
          </cell>
          <cell r="J119">
            <v>80</v>
          </cell>
          <cell r="K119">
            <v>81</v>
          </cell>
          <cell r="L119">
            <v>79</v>
          </cell>
          <cell r="M119">
            <v>81</v>
          </cell>
          <cell r="N119">
            <v>78.909090909090907</v>
          </cell>
        </row>
        <row r="120">
          <cell r="A120" t="str">
            <v>Kisii</v>
          </cell>
          <cell r="B120">
            <v>124</v>
          </cell>
          <cell r="C120">
            <v>119</v>
          </cell>
          <cell r="D120">
            <v>114</v>
          </cell>
          <cell r="E120">
            <v>120</v>
          </cell>
          <cell r="F120">
            <v>127</v>
          </cell>
          <cell r="G120">
            <v>127</v>
          </cell>
          <cell r="H120">
            <v>124</v>
          </cell>
          <cell r="I120">
            <v>128</v>
          </cell>
          <cell r="J120">
            <v>132</v>
          </cell>
          <cell r="K120">
            <v>130</v>
          </cell>
          <cell r="L120">
            <v>130</v>
          </cell>
          <cell r="M120">
            <v>132</v>
          </cell>
          <cell r="N120">
            <v>125</v>
          </cell>
        </row>
        <row r="121">
          <cell r="A121" t="str">
            <v>Kisumu</v>
          </cell>
          <cell r="B121">
            <v>123</v>
          </cell>
          <cell r="C121">
            <v>124</v>
          </cell>
          <cell r="D121">
            <v>129</v>
          </cell>
          <cell r="E121">
            <v>132</v>
          </cell>
          <cell r="F121">
            <v>130</v>
          </cell>
          <cell r="G121">
            <v>130</v>
          </cell>
          <cell r="H121">
            <v>130</v>
          </cell>
          <cell r="I121">
            <v>135</v>
          </cell>
          <cell r="J121">
            <v>139</v>
          </cell>
          <cell r="K121">
            <v>136</v>
          </cell>
          <cell r="L121">
            <v>138</v>
          </cell>
          <cell r="M121">
            <v>139</v>
          </cell>
          <cell r="N121">
            <v>131.45454545454547</v>
          </cell>
        </row>
        <row r="122">
          <cell r="A122" t="str">
            <v>Kitui</v>
          </cell>
          <cell r="B122">
            <v>236</v>
          </cell>
          <cell r="C122">
            <v>236</v>
          </cell>
          <cell r="D122">
            <v>235</v>
          </cell>
          <cell r="E122">
            <v>235</v>
          </cell>
          <cell r="F122">
            <v>233</v>
          </cell>
          <cell r="G122">
            <v>238</v>
          </cell>
          <cell r="H122">
            <v>236</v>
          </cell>
          <cell r="I122">
            <v>233</v>
          </cell>
          <cell r="J122">
            <v>239</v>
          </cell>
          <cell r="K122">
            <v>237</v>
          </cell>
          <cell r="L122">
            <v>228</v>
          </cell>
          <cell r="M122">
            <v>239</v>
          </cell>
          <cell r="N122">
            <v>235.09090909090909</v>
          </cell>
        </row>
        <row r="123">
          <cell r="A123" t="str">
            <v>Kwale</v>
          </cell>
          <cell r="B123">
            <v>62</v>
          </cell>
          <cell r="C123">
            <v>68</v>
          </cell>
          <cell r="D123">
            <v>75</v>
          </cell>
          <cell r="E123">
            <v>72</v>
          </cell>
          <cell r="F123">
            <v>60</v>
          </cell>
          <cell r="G123">
            <v>68</v>
          </cell>
          <cell r="H123">
            <v>71</v>
          </cell>
          <cell r="I123">
            <v>72</v>
          </cell>
          <cell r="J123">
            <v>75</v>
          </cell>
          <cell r="K123">
            <v>72</v>
          </cell>
          <cell r="L123">
            <v>75</v>
          </cell>
          <cell r="M123">
            <v>75</v>
          </cell>
          <cell r="N123">
            <v>70</v>
          </cell>
        </row>
        <row r="124">
          <cell r="A124" t="str">
            <v>Laikipia</v>
          </cell>
          <cell r="B124">
            <v>67</v>
          </cell>
          <cell r="C124">
            <v>63</v>
          </cell>
          <cell r="D124">
            <v>69</v>
          </cell>
          <cell r="E124">
            <v>68</v>
          </cell>
          <cell r="F124">
            <v>65</v>
          </cell>
          <cell r="G124">
            <v>67</v>
          </cell>
          <cell r="H124">
            <v>63</v>
          </cell>
          <cell r="I124">
            <v>51</v>
          </cell>
          <cell r="J124">
            <v>58</v>
          </cell>
          <cell r="K124">
            <v>47</v>
          </cell>
          <cell r="L124">
            <v>65</v>
          </cell>
          <cell r="M124">
            <v>69</v>
          </cell>
          <cell r="N124">
            <v>62.090909090909093</v>
          </cell>
        </row>
        <row r="125">
          <cell r="A125" t="str">
            <v>Lamu</v>
          </cell>
          <cell r="B125">
            <v>27</v>
          </cell>
          <cell r="C125">
            <v>26</v>
          </cell>
          <cell r="D125">
            <v>29</v>
          </cell>
          <cell r="E125">
            <v>23</v>
          </cell>
          <cell r="F125">
            <v>25</v>
          </cell>
          <cell r="G125">
            <v>21</v>
          </cell>
          <cell r="H125">
            <v>20</v>
          </cell>
          <cell r="I125">
            <v>25</v>
          </cell>
          <cell r="J125">
            <v>31</v>
          </cell>
          <cell r="K125">
            <v>26</v>
          </cell>
          <cell r="L125">
            <v>27</v>
          </cell>
          <cell r="M125">
            <v>31</v>
          </cell>
          <cell r="N125">
            <v>25.454545454545453</v>
          </cell>
        </row>
        <row r="126">
          <cell r="A126" t="str">
            <v>Machakos</v>
          </cell>
          <cell r="B126">
            <v>174</v>
          </cell>
          <cell r="C126">
            <v>175</v>
          </cell>
          <cell r="D126">
            <v>180</v>
          </cell>
          <cell r="E126">
            <v>182</v>
          </cell>
          <cell r="F126">
            <v>183</v>
          </cell>
          <cell r="G126">
            <v>184</v>
          </cell>
          <cell r="H126">
            <v>178</v>
          </cell>
          <cell r="I126">
            <v>184</v>
          </cell>
          <cell r="J126">
            <v>179</v>
          </cell>
          <cell r="K126">
            <v>185</v>
          </cell>
          <cell r="L126">
            <v>180</v>
          </cell>
          <cell r="M126">
            <v>185</v>
          </cell>
          <cell r="N126">
            <v>180.36363636363637</v>
          </cell>
        </row>
        <row r="127">
          <cell r="A127" t="str">
            <v>Makueni</v>
          </cell>
          <cell r="B127">
            <v>130</v>
          </cell>
          <cell r="C127">
            <v>138</v>
          </cell>
          <cell r="D127">
            <v>156</v>
          </cell>
          <cell r="E127">
            <v>155</v>
          </cell>
          <cell r="F127">
            <v>158</v>
          </cell>
          <cell r="G127">
            <v>159</v>
          </cell>
          <cell r="H127">
            <v>155</v>
          </cell>
          <cell r="I127">
            <v>155</v>
          </cell>
          <cell r="J127">
            <v>159</v>
          </cell>
          <cell r="K127">
            <v>158</v>
          </cell>
          <cell r="L127">
            <v>156</v>
          </cell>
          <cell r="M127">
            <v>159</v>
          </cell>
          <cell r="N127">
            <v>152.63636363636363</v>
          </cell>
        </row>
        <row r="128">
          <cell r="A128" t="str">
            <v>Mandera</v>
          </cell>
          <cell r="B128">
            <v>16</v>
          </cell>
          <cell r="C128">
            <v>20</v>
          </cell>
          <cell r="D128">
            <v>20</v>
          </cell>
          <cell r="E128">
            <v>21</v>
          </cell>
          <cell r="F128">
            <v>23</v>
          </cell>
          <cell r="G128">
            <v>25</v>
          </cell>
          <cell r="H128">
            <v>24</v>
          </cell>
          <cell r="I128">
            <v>21</v>
          </cell>
          <cell r="J128">
            <v>25</v>
          </cell>
          <cell r="K128">
            <v>28</v>
          </cell>
          <cell r="L128">
            <v>17</v>
          </cell>
          <cell r="M128">
            <v>28</v>
          </cell>
          <cell r="N128">
            <v>21.818181818181817</v>
          </cell>
        </row>
        <row r="129">
          <cell r="A129" t="str">
            <v>Marsabit</v>
          </cell>
          <cell r="B129">
            <v>50</v>
          </cell>
          <cell r="C129">
            <v>49</v>
          </cell>
          <cell r="D129">
            <v>49</v>
          </cell>
          <cell r="E129">
            <v>56</v>
          </cell>
          <cell r="F129">
            <v>56</v>
          </cell>
          <cell r="G129">
            <v>50</v>
          </cell>
          <cell r="H129">
            <v>54</v>
          </cell>
          <cell r="I129">
            <v>58</v>
          </cell>
          <cell r="J129">
            <v>55</v>
          </cell>
          <cell r="K129">
            <v>54</v>
          </cell>
          <cell r="L129">
            <v>56</v>
          </cell>
          <cell r="M129">
            <v>58</v>
          </cell>
          <cell r="N129">
            <v>53.363636363636367</v>
          </cell>
        </row>
        <row r="130">
          <cell r="A130" t="str">
            <v>Meru</v>
          </cell>
          <cell r="B130">
            <v>147</v>
          </cell>
          <cell r="C130">
            <v>145</v>
          </cell>
          <cell r="D130">
            <v>154</v>
          </cell>
          <cell r="E130">
            <v>166</v>
          </cell>
          <cell r="F130">
            <v>159</v>
          </cell>
          <cell r="G130">
            <v>156</v>
          </cell>
          <cell r="H130">
            <v>157</v>
          </cell>
          <cell r="I130">
            <v>162</v>
          </cell>
          <cell r="J130">
            <v>164</v>
          </cell>
          <cell r="K130">
            <v>153</v>
          </cell>
          <cell r="L130">
            <v>142</v>
          </cell>
          <cell r="M130">
            <v>166</v>
          </cell>
          <cell r="N130">
            <v>155</v>
          </cell>
        </row>
        <row r="131">
          <cell r="A131" t="str">
            <v>Migori</v>
          </cell>
          <cell r="B131">
            <v>134</v>
          </cell>
          <cell r="C131">
            <v>135</v>
          </cell>
          <cell r="D131">
            <v>140</v>
          </cell>
          <cell r="E131">
            <v>149</v>
          </cell>
          <cell r="F131">
            <v>145</v>
          </cell>
          <cell r="G131">
            <v>148</v>
          </cell>
          <cell r="H131">
            <v>142</v>
          </cell>
          <cell r="I131">
            <v>148</v>
          </cell>
          <cell r="J131">
            <v>147</v>
          </cell>
          <cell r="K131">
            <v>148</v>
          </cell>
          <cell r="L131">
            <v>147</v>
          </cell>
          <cell r="M131">
            <v>149</v>
          </cell>
          <cell r="N131">
            <v>143.90909090909091</v>
          </cell>
        </row>
        <row r="132">
          <cell r="A132" t="str">
            <v>Mombasa</v>
          </cell>
          <cell r="B132">
            <v>117</v>
          </cell>
          <cell r="C132">
            <v>115</v>
          </cell>
          <cell r="D132">
            <v>125</v>
          </cell>
          <cell r="E132">
            <v>128</v>
          </cell>
          <cell r="F132">
            <v>123</v>
          </cell>
          <cell r="G132">
            <v>127</v>
          </cell>
          <cell r="H132">
            <v>129</v>
          </cell>
          <cell r="I132">
            <v>122</v>
          </cell>
          <cell r="J132">
            <v>127</v>
          </cell>
          <cell r="K132">
            <v>127</v>
          </cell>
          <cell r="L132">
            <v>120</v>
          </cell>
          <cell r="M132">
            <v>129</v>
          </cell>
          <cell r="N132">
            <v>123.63636363636364</v>
          </cell>
        </row>
        <row r="133">
          <cell r="A133" t="str">
            <v>Murang'a</v>
          </cell>
          <cell r="B133">
            <v>146</v>
          </cell>
          <cell r="C133">
            <v>147</v>
          </cell>
          <cell r="D133">
            <v>150</v>
          </cell>
          <cell r="E133">
            <v>152</v>
          </cell>
          <cell r="F133">
            <v>154</v>
          </cell>
          <cell r="G133">
            <v>154</v>
          </cell>
          <cell r="H133">
            <v>152</v>
          </cell>
          <cell r="I133">
            <v>153</v>
          </cell>
          <cell r="J133">
            <v>148</v>
          </cell>
          <cell r="K133">
            <v>154</v>
          </cell>
          <cell r="L133">
            <v>152</v>
          </cell>
          <cell r="M133">
            <v>154</v>
          </cell>
          <cell r="N133">
            <v>151.09090909090909</v>
          </cell>
        </row>
        <row r="134">
          <cell r="A134" t="str">
            <v>Nairobi</v>
          </cell>
          <cell r="B134">
            <v>250</v>
          </cell>
          <cell r="C134">
            <v>254</v>
          </cell>
          <cell r="D134">
            <v>278</v>
          </cell>
          <cell r="E134">
            <v>273</v>
          </cell>
          <cell r="F134">
            <v>278</v>
          </cell>
          <cell r="G134">
            <v>279</v>
          </cell>
          <cell r="H134">
            <v>291</v>
          </cell>
          <cell r="I134">
            <v>292</v>
          </cell>
          <cell r="J134">
            <v>291</v>
          </cell>
          <cell r="K134">
            <v>298</v>
          </cell>
          <cell r="L134">
            <v>253</v>
          </cell>
          <cell r="M134">
            <v>298</v>
          </cell>
          <cell r="N134">
            <v>276.09090909090907</v>
          </cell>
        </row>
        <row r="135">
          <cell r="A135" t="str">
            <v>Nakuru</v>
          </cell>
          <cell r="B135">
            <v>251</v>
          </cell>
          <cell r="C135">
            <v>244</v>
          </cell>
          <cell r="D135">
            <v>249</v>
          </cell>
          <cell r="E135">
            <v>255</v>
          </cell>
          <cell r="F135">
            <v>255</v>
          </cell>
          <cell r="G135">
            <v>256</v>
          </cell>
          <cell r="H135">
            <v>263</v>
          </cell>
          <cell r="I135">
            <v>258</v>
          </cell>
          <cell r="J135">
            <v>267</v>
          </cell>
          <cell r="K135">
            <v>263</v>
          </cell>
          <cell r="L135">
            <v>246</v>
          </cell>
          <cell r="M135">
            <v>267</v>
          </cell>
          <cell r="N135">
            <v>255.18181818181819</v>
          </cell>
        </row>
        <row r="136">
          <cell r="A136" t="str">
            <v>Nandi</v>
          </cell>
          <cell r="B136">
            <v>124</v>
          </cell>
          <cell r="C136">
            <v>127</v>
          </cell>
          <cell r="D136">
            <v>129</v>
          </cell>
          <cell r="E136">
            <v>127</v>
          </cell>
          <cell r="F136">
            <v>121</v>
          </cell>
          <cell r="G136">
            <v>123</v>
          </cell>
          <cell r="H136">
            <v>126</v>
          </cell>
          <cell r="I136">
            <v>126</v>
          </cell>
          <cell r="J136">
            <v>129</v>
          </cell>
          <cell r="K136">
            <v>133</v>
          </cell>
          <cell r="L136">
            <v>134</v>
          </cell>
          <cell r="M136">
            <v>134</v>
          </cell>
          <cell r="N136">
            <v>127.18181818181819</v>
          </cell>
        </row>
        <row r="137">
          <cell r="A137" t="str">
            <v>Narok</v>
          </cell>
          <cell r="B137">
            <v>104</v>
          </cell>
          <cell r="C137">
            <v>96</v>
          </cell>
          <cell r="D137">
            <v>111</v>
          </cell>
          <cell r="E137">
            <v>110</v>
          </cell>
          <cell r="F137">
            <v>107</v>
          </cell>
          <cell r="G137">
            <v>89</v>
          </cell>
          <cell r="H137">
            <v>101</v>
          </cell>
          <cell r="I137">
            <v>100</v>
          </cell>
          <cell r="J137">
            <v>101</v>
          </cell>
          <cell r="K137">
            <v>104</v>
          </cell>
          <cell r="L137">
            <v>84</v>
          </cell>
          <cell r="M137">
            <v>111</v>
          </cell>
          <cell r="N137">
            <v>100.63636363636364</v>
          </cell>
        </row>
        <row r="138">
          <cell r="A138" t="str">
            <v>Nyamira</v>
          </cell>
          <cell r="B138">
            <v>93</v>
          </cell>
          <cell r="C138">
            <v>94</v>
          </cell>
          <cell r="D138">
            <v>111</v>
          </cell>
          <cell r="E138">
            <v>111</v>
          </cell>
          <cell r="F138">
            <v>109</v>
          </cell>
          <cell r="G138">
            <v>109</v>
          </cell>
          <cell r="H138">
            <v>110</v>
          </cell>
          <cell r="I138">
            <v>110</v>
          </cell>
          <cell r="J138">
            <v>112</v>
          </cell>
          <cell r="K138">
            <v>112</v>
          </cell>
          <cell r="L138">
            <v>110</v>
          </cell>
          <cell r="M138">
            <v>112</v>
          </cell>
          <cell r="N138">
            <v>107.36363636363636</v>
          </cell>
        </row>
        <row r="139">
          <cell r="A139" t="str">
            <v>Nyandarua</v>
          </cell>
          <cell r="B139">
            <v>62</v>
          </cell>
          <cell r="C139">
            <v>62</v>
          </cell>
          <cell r="D139">
            <v>64</v>
          </cell>
          <cell r="E139">
            <v>65</v>
          </cell>
          <cell r="F139">
            <v>68</v>
          </cell>
          <cell r="G139">
            <v>67</v>
          </cell>
          <cell r="H139">
            <v>80</v>
          </cell>
          <cell r="I139">
            <v>77</v>
          </cell>
          <cell r="J139">
            <v>72</v>
          </cell>
          <cell r="K139">
            <v>78</v>
          </cell>
          <cell r="L139">
            <v>80</v>
          </cell>
          <cell r="M139">
            <v>80</v>
          </cell>
          <cell r="N139">
            <v>70.454545454545453</v>
          </cell>
        </row>
        <row r="140">
          <cell r="A140" t="str">
            <v>Nyeri</v>
          </cell>
          <cell r="B140">
            <v>129</v>
          </cell>
          <cell r="C140">
            <v>121</v>
          </cell>
          <cell r="D140">
            <v>155</v>
          </cell>
          <cell r="E140">
            <v>153</v>
          </cell>
          <cell r="F140">
            <v>149</v>
          </cell>
          <cell r="G140">
            <v>155</v>
          </cell>
          <cell r="H140">
            <v>155</v>
          </cell>
          <cell r="I140">
            <v>148</v>
          </cell>
          <cell r="J140">
            <v>156</v>
          </cell>
          <cell r="K140">
            <v>156</v>
          </cell>
          <cell r="L140">
            <v>148</v>
          </cell>
          <cell r="M140">
            <v>156</v>
          </cell>
          <cell r="N140">
            <v>147.72727272727272</v>
          </cell>
        </row>
        <row r="141">
          <cell r="A141" t="str">
            <v>Samburu</v>
          </cell>
          <cell r="B141">
            <v>49</v>
          </cell>
          <cell r="C141">
            <v>49</v>
          </cell>
          <cell r="D141">
            <v>45</v>
          </cell>
          <cell r="E141">
            <v>45</v>
          </cell>
          <cell r="F141">
            <v>46</v>
          </cell>
          <cell r="G141">
            <v>46</v>
          </cell>
          <cell r="H141">
            <v>45</v>
          </cell>
          <cell r="I141">
            <v>45</v>
          </cell>
          <cell r="J141">
            <v>45</v>
          </cell>
          <cell r="K141">
            <v>45</v>
          </cell>
          <cell r="L141">
            <v>36</v>
          </cell>
          <cell r="M141">
            <v>49</v>
          </cell>
          <cell r="N141">
            <v>45.090909090909093</v>
          </cell>
        </row>
        <row r="142">
          <cell r="A142" t="str">
            <v>Siaya</v>
          </cell>
          <cell r="B142">
            <v>133</v>
          </cell>
          <cell r="C142">
            <v>131</v>
          </cell>
          <cell r="D142">
            <v>142</v>
          </cell>
          <cell r="E142">
            <v>142</v>
          </cell>
          <cell r="F142">
            <v>142</v>
          </cell>
          <cell r="G142">
            <v>143</v>
          </cell>
          <cell r="H142">
            <v>140</v>
          </cell>
          <cell r="I142">
            <v>141</v>
          </cell>
          <cell r="J142">
            <v>141</v>
          </cell>
          <cell r="K142">
            <v>140</v>
          </cell>
          <cell r="L142">
            <v>137</v>
          </cell>
          <cell r="M142">
            <v>143</v>
          </cell>
          <cell r="N142">
            <v>139.27272727272728</v>
          </cell>
        </row>
        <row r="143">
          <cell r="A143" t="str">
            <v>Taita Taveta</v>
          </cell>
          <cell r="B143">
            <v>65</v>
          </cell>
          <cell r="C143">
            <v>61</v>
          </cell>
          <cell r="D143">
            <v>69</v>
          </cell>
          <cell r="E143">
            <v>66</v>
          </cell>
          <cell r="F143">
            <v>66</v>
          </cell>
          <cell r="G143">
            <v>62</v>
          </cell>
          <cell r="H143">
            <v>64</v>
          </cell>
          <cell r="I143">
            <v>68</v>
          </cell>
          <cell r="J143">
            <v>68</v>
          </cell>
          <cell r="K143">
            <v>66</v>
          </cell>
          <cell r="L143">
            <v>66</v>
          </cell>
          <cell r="M143">
            <v>69</v>
          </cell>
          <cell r="N143">
            <v>65.545454545454547</v>
          </cell>
        </row>
        <row r="144">
          <cell r="A144" t="str">
            <v>Tana River</v>
          </cell>
          <cell r="B144">
            <v>34</v>
          </cell>
          <cell r="C144">
            <v>37</v>
          </cell>
          <cell r="D144">
            <v>35</v>
          </cell>
          <cell r="E144">
            <v>34</v>
          </cell>
          <cell r="F144">
            <v>42</v>
          </cell>
          <cell r="G144">
            <v>39</v>
          </cell>
          <cell r="H144">
            <v>45</v>
          </cell>
          <cell r="I144">
            <v>34</v>
          </cell>
          <cell r="J144">
            <v>41</v>
          </cell>
          <cell r="K144">
            <v>40</v>
          </cell>
          <cell r="L144">
            <v>32</v>
          </cell>
          <cell r="M144">
            <v>45</v>
          </cell>
          <cell r="N144">
            <v>37.545454545454547</v>
          </cell>
        </row>
        <row r="145">
          <cell r="A145" t="str">
            <v>Tharaka Nithi</v>
          </cell>
          <cell r="B145">
            <v>64</v>
          </cell>
          <cell r="C145">
            <v>67</v>
          </cell>
          <cell r="D145">
            <v>138</v>
          </cell>
          <cell r="E145">
            <v>74</v>
          </cell>
          <cell r="F145">
            <v>73</v>
          </cell>
          <cell r="G145">
            <v>72</v>
          </cell>
          <cell r="H145">
            <v>74</v>
          </cell>
          <cell r="I145">
            <v>74</v>
          </cell>
          <cell r="J145">
            <v>76</v>
          </cell>
          <cell r="K145">
            <v>70</v>
          </cell>
          <cell r="L145">
            <v>68</v>
          </cell>
          <cell r="M145">
            <v>138</v>
          </cell>
          <cell r="N145">
            <v>77.272727272727266</v>
          </cell>
        </row>
        <row r="146">
          <cell r="A146" t="str">
            <v>Trans Nzoia</v>
          </cell>
          <cell r="B146">
            <v>61</v>
          </cell>
          <cell r="C146">
            <v>46</v>
          </cell>
          <cell r="D146">
            <v>67</v>
          </cell>
          <cell r="E146">
            <v>67</v>
          </cell>
          <cell r="F146">
            <v>67</v>
          </cell>
          <cell r="G146">
            <v>58</v>
          </cell>
          <cell r="H146">
            <v>50</v>
          </cell>
          <cell r="I146">
            <v>44</v>
          </cell>
          <cell r="J146">
            <v>64</v>
          </cell>
          <cell r="K146">
            <v>58</v>
          </cell>
          <cell r="L146">
            <v>44</v>
          </cell>
          <cell r="M146">
            <v>67</v>
          </cell>
          <cell r="N146">
            <v>56.909090909090907</v>
          </cell>
        </row>
        <row r="147">
          <cell r="A147" t="str">
            <v>Turkana</v>
          </cell>
          <cell r="B147">
            <v>71</v>
          </cell>
          <cell r="C147">
            <v>65</v>
          </cell>
          <cell r="D147">
            <v>69</v>
          </cell>
          <cell r="E147">
            <v>67</v>
          </cell>
          <cell r="F147">
            <v>67</v>
          </cell>
          <cell r="G147">
            <v>67</v>
          </cell>
          <cell r="H147">
            <v>73</v>
          </cell>
          <cell r="I147">
            <v>69</v>
          </cell>
          <cell r="J147">
            <v>67</v>
          </cell>
          <cell r="K147">
            <v>65</v>
          </cell>
          <cell r="L147">
            <v>72</v>
          </cell>
          <cell r="M147">
            <v>73</v>
          </cell>
          <cell r="N147">
            <v>68.36363636363636</v>
          </cell>
        </row>
        <row r="148">
          <cell r="A148" t="str">
            <v>Uasin Gishu</v>
          </cell>
          <cell r="B148">
            <v>108</v>
          </cell>
          <cell r="C148">
            <v>106</v>
          </cell>
          <cell r="D148">
            <v>110</v>
          </cell>
          <cell r="E148">
            <v>116</v>
          </cell>
          <cell r="F148">
            <v>106</v>
          </cell>
          <cell r="G148">
            <v>112</v>
          </cell>
          <cell r="H148">
            <v>108</v>
          </cell>
          <cell r="I148">
            <v>106</v>
          </cell>
          <cell r="J148">
            <v>108</v>
          </cell>
          <cell r="K148">
            <v>110</v>
          </cell>
          <cell r="L148">
            <v>105</v>
          </cell>
          <cell r="M148">
            <v>116</v>
          </cell>
          <cell r="N148">
            <v>108.63636363636364</v>
          </cell>
        </row>
        <row r="149">
          <cell r="A149" t="str">
            <v>Vihiga</v>
          </cell>
          <cell r="B149">
            <v>69</v>
          </cell>
          <cell r="C149">
            <v>69</v>
          </cell>
          <cell r="D149">
            <v>68</v>
          </cell>
          <cell r="E149">
            <v>65</v>
          </cell>
          <cell r="F149">
            <v>67</v>
          </cell>
          <cell r="G149">
            <v>68</v>
          </cell>
          <cell r="H149">
            <v>71</v>
          </cell>
          <cell r="I149">
            <v>71</v>
          </cell>
          <cell r="J149">
            <v>70</v>
          </cell>
          <cell r="K149">
            <v>70</v>
          </cell>
          <cell r="L149">
            <v>70</v>
          </cell>
          <cell r="M149">
            <v>71</v>
          </cell>
          <cell r="N149">
            <v>68.909090909090907</v>
          </cell>
        </row>
        <row r="150">
          <cell r="A150" t="str">
            <v>Wajir</v>
          </cell>
          <cell r="B150">
            <v>41</v>
          </cell>
          <cell r="C150">
            <v>45</v>
          </cell>
          <cell r="D150">
            <v>42</v>
          </cell>
          <cell r="E150">
            <v>40</v>
          </cell>
          <cell r="F150">
            <v>40</v>
          </cell>
          <cell r="G150">
            <v>39</v>
          </cell>
          <cell r="H150">
            <v>37</v>
          </cell>
          <cell r="I150">
            <v>43</v>
          </cell>
          <cell r="J150">
            <v>44</v>
          </cell>
          <cell r="K150">
            <v>44</v>
          </cell>
          <cell r="L150">
            <v>36</v>
          </cell>
          <cell r="M150">
            <v>45</v>
          </cell>
          <cell r="N150">
            <v>41</v>
          </cell>
        </row>
        <row r="151">
          <cell r="A151" t="str">
            <v>West Pokot</v>
          </cell>
          <cell r="B151">
            <v>59</v>
          </cell>
          <cell r="C151">
            <v>61</v>
          </cell>
          <cell r="D151">
            <v>57</v>
          </cell>
          <cell r="E151">
            <v>60</v>
          </cell>
          <cell r="F151">
            <v>64</v>
          </cell>
          <cell r="G151">
            <v>63</v>
          </cell>
          <cell r="H151">
            <v>68</v>
          </cell>
          <cell r="I151">
            <v>71</v>
          </cell>
          <cell r="J151">
            <v>70</v>
          </cell>
          <cell r="K151">
            <v>71</v>
          </cell>
          <cell r="L151">
            <v>69</v>
          </cell>
          <cell r="M151">
            <v>71</v>
          </cell>
          <cell r="N151">
            <v>64.818181818181813</v>
          </cell>
        </row>
        <row r="152">
          <cell r="A152" t="str">
            <v>#N/A</v>
          </cell>
          <cell r="B152">
            <v>380</v>
          </cell>
          <cell r="C152">
            <v>396</v>
          </cell>
          <cell r="D152">
            <v>246</v>
          </cell>
          <cell r="E152">
            <v>245</v>
          </cell>
          <cell r="F152">
            <v>251</v>
          </cell>
          <cell r="G152">
            <v>261</v>
          </cell>
          <cell r="H152">
            <v>287</v>
          </cell>
          <cell r="I152">
            <v>293</v>
          </cell>
          <cell r="J152">
            <v>289</v>
          </cell>
          <cell r="K152">
            <v>288</v>
          </cell>
          <cell r="L152">
            <v>277</v>
          </cell>
          <cell r="M152">
            <v>396</v>
          </cell>
          <cell r="N152">
            <v>292.09090909090907</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I13" sqref="I13"/>
    </sheetView>
  </sheetViews>
  <sheetFormatPr defaultRowHeight="15.5" x14ac:dyDescent="0.35"/>
  <sheetData/>
  <sheetProtection algorithmName="SHA-512" hashValue="CXHwF5oOkfM7zt89P9CZAhXETY9NeSXGQg2DnXUn6lugbp8fJILnawUvelnyxxt1tgQHwjPG478NOrQh7gYjiA==" saltValue="sVNaaZD17MXX0VnRHDh+Lg=="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2"/>
  <sheetViews>
    <sheetView showGridLines="0" zoomScale="85" zoomScaleNormal="85" workbookViewId="0">
      <pane xSplit="2" ySplit="8" topLeftCell="C26" activePane="bottomRight" state="frozen"/>
      <selection pane="topRight" activeCell="C1" sqref="C1"/>
      <selection pane="bottomLeft" activeCell="A9" sqref="A9"/>
      <selection pane="bottomRight" activeCell="C9" sqref="C9"/>
    </sheetView>
  </sheetViews>
  <sheetFormatPr defaultRowHeight="15.5" outlineLevelCol="1" x14ac:dyDescent="0.35"/>
  <cols>
    <col min="1" max="1" width="13.5" customWidth="1"/>
    <col min="2" max="2" width="19.33203125" customWidth="1"/>
    <col min="3" max="3" width="19.25" customWidth="1"/>
    <col min="4" max="4" width="12.08203125" customWidth="1"/>
    <col min="5" max="5" width="10.33203125" customWidth="1"/>
    <col min="7" max="18" width="8.58203125" customWidth="1" outlineLevel="1"/>
    <col min="19" max="19" width="2.75" customWidth="1"/>
    <col min="20" max="20" width="8.58203125" customWidth="1" outlineLevel="1" collapsed="1"/>
    <col min="21" max="31" width="8.58203125" customWidth="1" outlineLevel="1"/>
    <col min="32" max="32" width="2.75" customWidth="1"/>
    <col min="33" max="33" width="8.58203125" customWidth="1" outlineLevel="1" collapsed="1"/>
    <col min="34" max="44" width="8.58203125" customWidth="1" outlineLevel="1"/>
  </cols>
  <sheetData>
    <row r="1" spans="1:46" x14ac:dyDescent="0.35">
      <c r="A1" s="5" t="s">
        <v>39</v>
      </c>
    </row>
    <row r="6" spans="1:46" x14ac:dyDescent="0.35">
      <c r="A6" s="28" t="s">
        <v>47</v>
      </c>
      <c r="C6" s="30"/>
      <c r="D6" s="4"/>
      <c r="E6" s="4"/>
      <c r="F6" s="4"/>
      <c r="G6" s="29"/>
      <c r="H6" s="29"/>
      <c r="I6" s="29"/>
      <c r="J6" s="29"/>
      <c r="K6" s="29"/>
      <c r="L6" s="29"/>
      <c r="M6" s="29"/>
      <c r="N6" s="29"/>
      <c r="O6" s="29"/>
      <c r="P6" s="29"/>
      <c r="Q6" s="29"/>
      <c r="R6" s="29"/>
      <c r="S6" s="29"/>
      <c r="T6" s="4"/>
      <c r="U6" s="4"/>
      <c r="V6" s="4"/>
      <c r="W6" s="4"/>
      <c r="X6" s="4"/>
      <c r="Y6" s="4"/>
      <c r="Z6" s="4"/>
      <c r="AA6" s="4"/>
      <c r="AB6" s="4"/>
      <c r="AC6" s="4"/>
      <c r="AD6" s="4"/>
      <c r="AE6" s="4"/>
      <c r="AF6" s="29"/>
      <c r="AG6" s="4"/>
      <c r="AH6" s="4"/>
      <c r="AI6" s="4"/>
      <c r="AJ6" s="4"/>
      <c r="AK6" s="4"/>
      <c r="AL6" s="4"/>
      <c r="AM6" s="4"/>
      <c r="AN6" s="4"/>
      <c r="AO6" s="4"/>
      <c r="AP6" s="4"/>
      <c r="AQ6" s="4"/>
      <c r="AR6" s="4"/>
      <c r="AS6" s="4"/>
      <c r="AT6" s="4"/>
    </row>
    <row r="7" spans="1:46" x14ac:dyDescent="0.35">
      <c r="C7" s="4"/>
      <c r="D7" s="4"/>
      <c r="E7" s="4"/>
      <c r="F7" s="4"/>
      <c r="G7" s="31" t="s">
        <v>40</v>
      </c>
      <c r="H7" s="31"/>
      <c r="I7" s="31"/>
      <c r="J7" s="31"/>
      <c r="K7" s="31"/>
      <c r="L7" s="31"/>
      <c r="M7" s="31"/>
      <c r="N7" s="31"/>
      <c r="O7" s="31"/>
      <c r="P7" s="31"/>
      <c r="Q7" s="31"/>
      <c r="R7" s="31"/>
      <c r="S7" s="31"/>
      <c r="T7" s="4"/>
      <c r="U7" s="4"/>
      <c r="V7" s="4"/>
      <c r="W7" s="4"/>
      <c r="X7" s="4"/>
      <c r="Y7" s="4"/>
      <c r="Z7" s="4"/>
      <c r="AA7" s="4"/>
      <c r="AB7" s="4"/>
      <c r="AC7" s="4"/>
      <c r="AD7" s="4"/>
      <c r="AE7" s="4"/>
      <c r="AF7" s="31"/>
      <c r="AG7" s="4"/>
      <c r="AH7" s="4"/>
      <c r="AI7" s="4"/>
      <c r="AJ7" s="4"/>
      <c r="AK7" s="4"/>
      <c r="AL7" s="4"/>
      <c r="AM7" s="4"/>
      <c r="AN7" s="4"/>
      <c r="AO7" s="4"/>
      <c r="AP7" s="4"/>
      <c r="AQ7" s="4"/>
      <c r="AR7" s="4"/>
      <c r="AS7" s="4"/>
    </row>
    <row r="8" spans="1:46" ht="26" x14ac:dyDescent="0.35">
      <c r="A8" s="32"/>
      <c r="B8" s="32" t="s">
        <v>41</v>
      </c>
      <c r="C8" s="33" t="s">
        <v>42</v>
      </c>
      <c r="D8" s="34" t="s">
        <v>43</v>
      </c>
      <c r="E8" s="35" t="s">
        <v>44</v>
      </c>
      <c r="F8" s="36" t="s">
        <v>45</v>
      </c>
      <c r="G8" s="37">
        <v>44197</v>
      </c>
      <c r="H8" s="37">
        <v>44228</v>
      </c>
      <c r="I8" s="37">
        <v>44256</v>
      </c>
      <c r="J8" s="37">
        <v>44287</v>
      </c>
      <c r="K8" s="37">
        <v>44317</v>
      </c>
      <c r="L8" s="37">
        <v>44348</v>
      </c>
      <c r="M8" s="37">
        <v>44378</v>
      </c>
      <c r="N8" s="37">
        <v>44409</v>
      </c>
      <c r="O8" s="37">
        <v>44440</v>
      </c>
      <c r="P8" s="37">
        <v>44470</v>
      </c>
      <c r="Q8" s="37">
        <v>44501</v>
      </c>
      <c r="R8" s="48">
        <v>44531</v>
      </c>
      <c r="S8" s="52"/>
      <c r="T8" s="50">
        <v>44562</v>
      </c>
      <c r="U8" s="37">
        <v>44593</v>
      </c>
      <c r="V8" s="37">
        <v>44621</v>
      </c>
      <c r="W8" s="37">
        <v>44652</v>
      </c>
      <c r="X8" s="37">
        <v>44682</v>
      </c>
      <c r="Y8" s="37">
        <v>44713</v>
      </c>
      <c r="Z8" s="37">
        <v>44743</v>
      </c>
      <c r="AA8" s="37">
        <v>44774</v>
      </c>
      <c r="AB8" s="37">
        <v>44805</v>
      </c>
      <c r="AC8" s="37">
        <v>44835</v>
      </c>
      <c r="AD8" s="37">
        <v>44866</v>
      </c>
      <c r="AE8" s="37">
        <v>44896</v>
      </c>
      <c r="AF8" s="52"/>
      <c r="AG8" s="37">
        <v>44927</v>
      </c>
      <c r="AH8" s="37">
        <v>44958</v>
      </c>
      <c r="AI8" s="37">
        <v>44986</v>
      </c>
      <c r="AJ8" s="37">
        <v>45017</v>
      </c>
      <c r="AK8" s="37">
        <v>45047</v>
      </c>
      <c r="AL8" s="37">
        <v>45078</v>
      </c>
      <c r="AM8" s="37">
        <v>45108</v>
      </c>
      <c r="AN8" s="37">
        <v>45139</v>
      </c>
      <c r="AO8" s="37">
        <v>45170</v>
      </c>
      <c r="AP8" s="37">
        <v>45200</v>
      </c>
      <c r="AQ8" s="37">
        <v>45231</v>
      </c>
      <c r="AR8" s="37">
        <v>45261</v>
      </c>
      <c r="AS8" s="38" t="s">
        <v>46</v>
      </c>
    </row>
    <row r="9" spans="1:46" ht="16.5" customHeight="1" x14ac:dyDescent="0.35">
      <c r="A9" s="83" t="s">
        <v>64</v>
      </c>
      <c r="B9" s="83" t="s">
        <v>63</v>
      </c>
      <c r="C9" s="39"/>
      <c r="D9" s="40"/>
      <c r="E9" s="41"/>
      <c r="F9" s="42"/>
      <c r="G9" s="43"/>
      <c r="H9" s="43"/>
      <c r="I9" s="43"/>
      <c r="J9" s="43"/>
      <c r="K9" s="43"/>
      <c r="L9" s="43"/>
      <c r="M9" s="43"/>
      <c r="N9" s="43"/>
      <c r="O9" s="43"/>
      <c r="P9" s="43"/>
      <c r="Q9" s="43"/>
      <c r="R9" s="49"/>
      <c r="S9" s="53"/>
      <c r="T9" s="51"/>
      <c r="U9" s="43"/>
      <c r="V9" s="43"/>
      <c r="W9" s="43"/>
      <c r="X9" s="43"/>
      <c r="Y9" s="43"/>
      <c r="Z9" s="43"/>
      <c r="AA9" s="43"/>
      <c r="AB9" s="43"/>
      <c r="AC9" s="43"/>
      <c r="AD9" s="43"/>
      <c r="AE9" s="43"/>
      <c r="AF9" s="53"/>
      <c r="AG9" s="43"/>
      <c r="AH9" s="43"/>
      <c r="AI9" s="43"/>
      <c r="AJ9" s="43"/>
      <c r="AK9" s="43"/>
      <c r="AL9" s="43"/>
      <c r="AM9" s="43"/>
      <c r="AN9" s="43"/>
      <c r="AO9" s="43"/>
      <c r="AP9" s="43"/>
      <c r="AQ9" s="43"/>
      <c r="AR9" s="43"/>
      <c r="AS9" s="44"/>
    </row>
    <row r="10" spans="1:46" x14ac:dyDescent="0.35">
      <c r="A10" s="84"/>
      <c r="B10" s="84"/>
      <c r="C10" s="45"/>
      <c r="D10" s="40"/>
      <c r="E10" s="41"/>
      <c r="F10" s="42"/>
      <c r="G10" s="43"/>
      <c r="H10" s="43"/>
      <c r="I10" s="43"/>
      <c r="J10" s="43"/>
      <c r="K10" s="43"/>
      <c r="L10" s="43"/>
      <c r="M10" s="43"/>
      <c r="N10" s="43"/>
      <c r="O10" s="43"/>
      <c r="P10" s="43"/>
      <c r="Q10" s="43"/>
      <c r="R10" s="49"/>
      <c r="S10" s="53"/>
      <c r="T10" s="51"/>
      <c r="U10" s="43"/>
      <c r="V10" s="43"/>
      <c r="W10" s="43"/>
      <c r="X10" s="43"/>
      <c r="Y10" s="43"/>
      <c r="Z10" s="43"/>
      <c r="AA10" s="43"/>
      <c r="AB10" s="43"/>
      <c r="AC10" s="43"/>
      <c r="AD10" s="43"/>
      <c r="AE10" s="43"/>
      <c r="AF10" s="53"/>
      <c r="AG10" s="43"/>
      <c r="AH10" s="43"/>
      <c r="AI10" s="43"/>
      <c r="AJ10" s="43"/>
      <c r="AK10" s="43"/>
      <c r="AL10" s="43"/>
      <c r="AM10" s="43"/>
      <c r="AN10" s="43"/>
      <c r="AO10" s="43"/>
      <c r="AP10" s="43"/>
      <c r="AQ10" s="43"/>
      <c r="AR10" s="43"/>
      <c r="AS10" s="44"/>
    </row>
    <row r="11" spans="1:46" x14ac:dyDescent="0.35">
      <c r="A11" s="84"/>
      <c r="B11" s="84"/>
      <c r="C11" s="45"/>
      <c r="D11" s="40"/>
      <c r="E11" s="39"/>
      <c r="F11" s="42"/>
      <c r="G11" s="43"/>
      <c r="H11" s="43"/>
      <c r="I11" s="43"/>
      <c r="J11" s="43"/>
      <c r="K11" s="43"/>
      <c r="L11" s="43"/>
      <c r="M11" s="43"/>
      <c r="N11" s="43"/>
      <c r="O11" s="43"/>
      <c r="P11" s="43"/>
      <c r="Q11" s="43"/>
      <c r="R11" s="49"/>
      <c r="S11" s="53"/>
      <c r="T11" s="51"/>
      <c r="U11" s="43"/>
      <c r="V11" s="43"/>
      <c r="W11" s="43"/>
      <c r="X11" s="43"/>
      <c r="Y11" s="43"/>
      <c r="Z11" s="43"/>
      <c r="AA11" s="43"/>
      <c r="AB11" s="43"/>
      <c r="AC11" s="43"/>
      <c r="AD11" s="43"/>
      <c r="AE11" s="43"/>
      <c r="AF11" s="53"/>
      <c r="AG11" s="43"/>
      <c r="AH11" s="43"/>
      <c r="AI11" s="43"/>
      <c r="AJ11" s="43"/>
      <c r="AK11" s="43"/>
      <c r="AL11" s="43"/>
      <c r="AM11" s="43"/>
      <c r="AN11" s="43"/>
      <c r="AO11" s="43"/>
      <c r="AP11" s="43"/>
      <c r="AQ11" s="43"/>
      <c r="AR11" s="43"/>
      <c r="AS11" s="44"/>
    </row>
    <row r="12" spans="1:46" x14ac:dyDescent="0.35">
      <c r="A12" s="85"/>
      <c r="B12" s="85"/>
      <c r="C12" s="39"/>
      <c r="D12" s="40"/>
      <c r="E12" s="45"/>
      <c r="F12" s="42"/>
      <c r="G12" s="43"/>
      <c r="H12" s="43"/>
      <c r="I12" s="43"/>
      <c r="J12" s="43"/>
      <c r="K12" s="43"/>
      <c r="L12" s="43"/>
      <c r="M12" s="43"/>
      <c r="N12" s="43"/>
      <c r="O12" s="43"/>
      <c r="P12" s="43"/>
      <c r="Q12" s="43"/>
      <c r="R12" s="49"/>
      <c r="S12" s="53"/>
      <c r="T12" s="51"/>
      <c r="U12" s="43"/>
      <c r="V12" s="43"/>
      <c r="W12" s="43"/>
      <c r="X12" s="43"/>
      <c r="Y12" s="43"/>
      <c r="Z12" s="43"/>
      <c r="AA12" s="43"/>
      <c r="AB12" s="43"/>
      <c r="AC12" s="43"/>
      <c r="AD12" s="43"/>
      <c r="AE12" s="43"/>
      <c r="AF12" s="53"/>
      <c r="AG12" s="43"/>
      <c r="AH12" s="43"/>
      <c r="AI12" s="43"/>
      <c r="AJ12" s="43"/>
      <c r="AK12" s="43"/>
      <c r="AL12" s="43"/>
      <c r="AM12" s="43"/>
      <c r="AN12" s="43"/>
      <c r="AO12" s="43"/>
      <c r="AP12" s="43"/>
      <c r="AQ12" s="43"/>
      <c r="AR12" s="43"/>
      <c r="AS12" s="44"/>
    </row>
    <row r="13" spans="1:46" x14ac:dyDescent="0.35">
      <c r="A13" s="83" t="s">
        <v>65</v>
      </c>
      <c r="B13" s="83" t="s">
        <v>62</v>
      </c>
      <c r="C13" s="39"/>
      <c r="D13" s="40"/>
      <c r="E13" s="45"/>
      <c r="F13" s="42"/>
      <c r="G13" s="43"/>
      <c r="H13" s="43"/>
      <c r="I13" s="43"/>
      <c r="J13" s="43"/>
      <c r="K13" s="43"/>
      <c r="L13" s="43"/>
      <c r="M13" s="43"/>
      <c r="N13" s="43"/>
      <c r="O13" s="43"/>
      <c r="P13" s="43"/>
      <c r="Q13" s="43"/>
      <c r="R13" s="49"/>
      <c r="S13" s="53"/>
      <c r="T13" s="51"/>
      <c r="U13" s="43"/>
      <c r="V13" s="43"/>
      <c r="W13" s="43"/>
      <c r="X13" s="43"/>
      <c r="Y13" s="43"/>
      <c r="Z13" s="43"/>
      <c r="AA13" s="43"/>
      <c r="AB13" s="43"/>
      <c r="AC13" s="43"/>
      <c r="AD13" s="43"/>
      <c r="AE13" s="43"/>
      <c r="AF13" s="53"/>
      <c r="AG13" s="43"/>
      <c r="AH13" s="43"/>
      <c r="AI13" s="43"/>
      <c r="AJ13" s="43"/>
      <c r="AK13" s="43"/>
      <c r="AL13" s="43"/>
      <c r="AM13" s="43"/>
      <c r="AN13" s="43"/>
      <c r="AO13" s="43"/>
      <c r="AP13" s="43"/>
      <c r="AQ13" s="43"/>
      <c r="AR13" s="43"/>
      <c r="AS13" s="44"/>
    </row>
    <row r="14" spans="1:46" x14ac:dyDescent="0.35">
      <c r="A14" s="84"/>
      <c r="B14" s="84"/>
      <c r="C14" s="45"/>
      <c r="D14" s="40"/>
      <c r="E14" s="39"/>
      <c r="F14" s="42"/>
      <c r="G14" s="43"/>
      <c r="H14" s="43"/>
      <c r="I14" s="43"/>
      <c r="J14" s="43"/>
      <c r="K14" s="43"/>
      <c r="L14" s="43"/>
      <c r="M14" s="43"/>
      <c r="N14" s="43"/>
      <c r="O14" s="43"/>
      <c r="P14" s="43"/>
      <c r="Q14" s="43"/>
      <c r="R14" s="49"/>
      <c r="S14" s="53"/>
      <c r="T14" s="51"/>
      <c r="U14" s="43"/>
      <c r="V14" s="43"/>
      <c r="W14" s="43"/>
      <c r="X14" s="43"/>
      <c r="Y14" s="43"/>
      <c r="Z14" s="43"/>
      <c r="AA14" s="43"/>
      <c r="AB14" s="43"/>
      <c r="AC14" s="43"/>
      <c r="AD14" s="43"/>
      <c r="AE14" s="43"/>
      <c r="AF14" s="53"/>
      <c r="AG14" s="43"/>
      <c r="AH14" s="43"/>
      <c r="AI14" s="43"/>
      <c r="AJ14" s="43"/>
      <c r="AK14" s="43"/>
      <c r="AL14" s="43"/>
      <c r="AM14" s="43"/>
      <c r="AN14" s="43"/>
      <c r="AO14" s="43"/>
      <c r="AP14" s="43"/>
      <c r="AQ14" s="43"/>
      <c r="AR14" s="43"/>
      <c r="AS14" s="44"/>
    </row>
    <row r="15" spans="1:46" x14ac:dyDescent="0.35">
      <c r="A15" s="84"/>
      <c r="B15" s="84"/>
      <c r="C15" s="45"/>
      <c r="D15" s="40"/>
      <c r="E15" s="4"/>
      <c r="F15" s="42"/>
      <c r="G15" s="43"/>
      <c r="H15" s="43"/>
      <c r="I15" s="43"/>
      <c r="J15" s="43"/>
      <c r="K15" s="43"/>
      <c r="L15" s="43"/>
      <c r="M15" s="43"/>
      <c r="N15" s="43"/>
      <c r="O15" s="43"/>
      <c r="P15" s="43"/>
      <c r="Q15" s="43"/>
      <c r="R15" s="49"/>
      <c r="S15" s="53"/>
      <c r="T15" s="51"/>
      <c r="U15" s="43"/>
      <c r="V15" s="43"/>
      <c r="W15" s="43"/>
      <c r="X15" s="43"/>
      <c r="Y15" s="43"/>
      <c r="Z15" s="43"/>
      <c r="AA15" s="43"/>
      <c r="AB15" s="43"/>
      <c r="AC15" s="43"/>
      <c r="AD15" s="43"/>
      <c r="AE15" s="43"/>
      <c r="AF15" s="53"/>
      <c r="AG15" s="43"/>
      <c r="AH15" s="43"/>
      <c r="AI15" s="43"/>
      <c r="AJ15" s="43"/>
      <c r="AK15" s="43"/>
      <c r="AL15" s="43"/>
      <c r="AM15" s="43"/>
      <c r="AN15" s="43"/>
      <c r="AO15" s="43"/>
      <c r="AP15" s="43"/>
      <c r="AQ15" s="43"/>
      <c r="AR15" s="43"/>
      <c r="AS15" s="44"/>
    </row>
    <row r="16" spans="1:46" x14ac:dyDescent="0.35">
      <c r="A16" s="85"/>
      <c r="B16" s="85"/>
      <c r="C16" s="39"/>
      <c r="D16" s="40"/>
      <c r="E16" s="41"/>
      <c r="F16" s="42"/>
      <c r="G16" s="43"/>
      <c r="H16" s="43"/>
      <c r="I16" s="43"/>
      <c r="J16" s="43"/>
      <c r="K16" s="43"/>
      <c r="L16" s="43"/>
      <c r="M16" s="43"/>
      <c r="N16" s="43"/>
      <c r="O16" s="43"/>
      <c r="P16" s="43"/>
      <c r="Q16" s="43"/>
      <c r="R16" s="49"/>
      <c r="S16" s="53"/>
      <c r="T16" s="51"/>
      <c r="U16" s="43"/>
      <c r="V16" s="43"/>
      <c r="W16" s="43"/>
      <c r="X16" s="43"/>
      <c r="Y16" s="43"/>
      <c r="Z16" s="43"/>
      <c r="AA16" s="43"/>
      <c r="AB16" s="43"/>
      <c r="AC16" s="43"/>
      <c r="AD16" s="43"/>
      <c r="AE16" s="43"/>
      <c r="AF16" s="53"/>
      <c r="AG16" s="43"/>
      <c r="AH16" s="43"/>
      <c r="AI16" s="43"/>
      <c r="AJ16" s="43"/>
      <c r="AK16" s="43"/>
      <c r="AL16" s="43"/>
      <c r="AM16" s="43"/>
      <c r="AN16" s="43"/>
      <c r="AO16" s="43"/>
      <c r="AP16" s="43"/>
      <c r="AQ16" s="43"/>
      <c r="AR16" s="43"/>
      <c r="AS16" s="44"/>
    </row>
    <row r="17" spans="1:45" ht="15.65" customHeight="1" x14ac:dyDescent="0.35">
      <c r="A17" s="83" t="s">
        <v>66</v>
      </c>
      <c r="B17" s="82" t="s">
        <v>54</v>
      </c>
      <c r="C17" s="39"/>
      <c r="D17" s="40"/>
      <c r="E17" s="41"/>
      <c r="F17" s="42"/>
      <c r="G17" s="43"/>
      <c r="H17" s="43"/>
      <c r="I17" s="43"/>
      <c r="J17" s="43"/>
      <c r="K17" s="43"/>
      <c r="L17" s="43"/>
      <c r="M17" s="43"/>
      <c r="N17" s="43"/>
      <c r="O17" s="43"/>
      <c r="P17" s="43"/>
      <c r="Q17" s="43"/>
      <c r="R17" s="49"/>
      <c r="S17" s="53"/>
      <c r="T17" s="51"/>
      <c r="U17" s="43"/>
      <c r="V17" s="43"/>
      <c r="W17" s="43"/>
      <c r="X17" s="43"/>
      <c r="Y17" s="43"/>
      <c r="Z17" s="43"/>
      <c r="AA17" s="43"/>
      <c r="AB17" s="43"/>
      <c r="AC17" s="43"/>
      <c r="AD17" s="43"/>
      <c r="AE17" s="43"/>
      <c r="AF17" s="53"/>
      <c r="AG17" s="43"/>
      <c r="AH17" s="43"/>
      <c r="AI17" s="43"/>
      <c r="AJ17" s="43"/>
      <c r="AK17" s="43"/>
      <c r="AL17" s="43"/>
      <c r="AM17" s="43"/>
      <c r="AN17" s="43"/>
      <c r="AO17" s="43"/>
      <c r="AP17" s="43"/>
      <c r="AQ17" s="43"/>
      <c r="AR17" s="43"/>
      <c r="AS17" s="44"/>
    </row>
    <row r="18" spans="1:45" x14ac:dyDescent="0.35">
      <c r="A18" s="84"/>
      <c r="B18" s="82"/>
      <c r="C18" s="45"/>
      <c r="D18" s="40"/>
      <c r="E18" s="41"/>
      <c r="F18" s="42"/>
      <c r="G18" s="43"/>
      <c r="H18" s="43"/>
      <c r="I18" s="43"/>
      <c r="J18" s="43"/>
      <c r="K18" s="43"/>
      <c r="L18" s="43"/>
      <c r="M18" s="43"/>
      <c r="N18" s="43"/>
      <c r="O18" s="43"/>
      <c r="P18" s="43"/>
      <c r="Q18" s="43"/>
      <c r="R18" s="49"/>
      <c r="S18" s="53"/>
      <c r="T18" s="51"/>
      <c r="U18" s="43"/>
      <c r="V18" s="43"/>
      <c r="W18" s="43"/>
      <c r="X18" s="43"/>
      <c r="Y18" s="43"/>
      <c r="Z18" s="43"/>
      <c r="AA18" s="43"/>
      <c r="AB18" s="43"/>
      <c r="AC18" s="43"/>
      <c r="AD18" s="43"/>
      <c r="AE18" s="43"/>
      <c r="AF18" s="53"/>
      <c r="AG18" s="43"/>
      <c r="AH18" s="43"/>
      <c r="AI18" s="43"/>
      <c r="AJ18" s="43"/>
      <c r="AK18" s="43"/>
      <c r="AL18" s="43"/>
      <c r="AM18" s="43"/>
      <c r="AN18" s="43"/>
      <c r="AO18" s="43"/>
      <c r="AP18" s="43"/>
      <c r="AQ18" s="43"/>
      <c r="AR18" s="43"/>
      <c r="AS18" s="44"/>
    </row>
    <row r="19" spans="1:45" x14ac:dyDescent="0.35">
      <c r="A19" s="84"/>
      <c r="B19" s="82"/>
      <c r="C19" s="45"/>
      <c r="D19" s="40"/>
      <c r="E19" s="41"/>
      <c r="F19" s="42"/>
      <c r="G19" s="43"/>
      <c r="H19" s="43"/>
      <c r="I19" s="43"/>
      <c r="J19" s="43"/>
      <c r="K19" s="43"/>
      <c r="L19" s="43"/>
      <c r="M19" s="43"/>
      <c r="N19" s="43"/>
      <c r="O19" s="43"/>
      <c r="P19" s="43"/>
      <c r="Q19" s="43"/>
      <c r="R19" s="49"/>
      <c r="S19" s="53"/>
      <c r="T19" s="51"/>
      <c r="U19" s="43"/>
      <c r="V19" s="43"/>
      <c r="W19" s="43"/>
      <c r="X19" s="43"/>
      <c r="Y19" s="43"/>
      <c r="Z19" s="43"/>
      <c r="AA19" s="43"/>
      <c r="AB19" s="43"/>
      <c r="AC19" s="43"/>
      <c r="AD19" s="43"/>
      <c r="AE19" s="43"/>
      <c r="AF19" s="53"/>
      <c r="AG19" s="43"/>
      <c r="AH19" s="43"/>
      <c r="AI19" s="43"/>
      <c r="AJ19" s="43"/>
      <c r="AK19" s="43"/>
      <c r="AL19" s="43"/>
      <c r="AM19" s="43"/>
      <c r="AN19" s="43"/>
      <c r="AO19" s="43"/>
      <c r="AP19" s="43"/>
      <c r="AQ19" s="43"/>
      <c r="AR19" s="43"/>
      <c r="AS19" s="44"/>
    </row>
    <row r="20" spans="1:45" x14ac:dyDescent="0.35">
      <c r="A20" s="84"/>
      <c r="B20" s="82"/>
      <c r="C20" s="39"/>
      <c r="D20" s="40"/>
      <c r="E20" s="41"/>
      <c r="F20" s="42"/>
      <c r="G20" s="43"/>
      <c r="H20" s="43"/>
      <c r="I20" s="43"/>
      <c r="J20" s="43"/>
      <c r="K20" s="43"/>
      <c r="L20" s="43"/>
      <c r="M20" s="43"/>
      <c r="N20" s="43"/>
      <c r="O20" s="43"/>
      <c r="P20" s="43"/>
      <c r="Q20" s="43"/>
      <c r="R20" s="49"/>
      <c r="S20" s="53"/>
      <c r="T20" s="51"/>
      <c r="U20" s="43"/>
      <c r="V20" s="43"/>
      <c r="W20" s="43"/>
      <c r="X20" s="43"/>
      <c r="Y20" s="43"/>
      <c r="Z20" s="43"/>
      <c r="AA20" s="43"/>
      <c r="AB20" s="43"/>
      <c r="AC20" s="43"/>
      <c r="AD20" s="43"/>
      <c r="AE20" s="43"/>
      <c r="AF20" s="53"/>
      <c r="AG20" s="43"/>
      <c r="AH20" s="43"/>
      <c r="AI20" s="43"/>
      <c r="AJ20" s="43"/>
      <c r="AK20" s="43"/>
      <c r="AL20" s="43"/>
      <c r="AM20" s="43"/>
      <c r="AN20" s="43"/>
      <c r="AO20" s="43"/>
      <c r="AP20" s="43"/>
      <c r="AQ20" s="43"/>
      <c r="AR20" s="43"/>
      <c r="AS20" s="44"/>
    </row>
    <row r="21" spans="1:45" x14ac:dyDescent="0.35">
      <c r="A21" s="84"/>
      <c r="B21" s="82" t="s">
        <v>55</v>
      </c>
      <c r="C21" s="39"/>
      <c r="D21" s="40"/>
      <c r="E21" s="41"/>
      <c r="F21" s="42"/>
      <c r="G21" s="43"/>
      <c r="H21" s="43"/>
      <c r="I21" s="43"/>
      <c r="J21" s="43"/>
      <c r="K21" s="43"/>
      <c r="L21" s="43"/>
      <c r="M21" s="43"/>
      <c r="N21" s="43"/>
      <c r="O21" s="43"/>
      <c r="P21" s="43"/>
      <c r="Q21" s="43"/>
      <c r="R21" s="49"/>
      <c r="S21" s="53"/>
      <c r="T21" s="51"/>
      <c r="U21" s="43"/>
      <c r="V21" s="43"/>
      <c r="W21" s="43"/>
      <c r="X21" s="43"/>
      <c r="Y21" s="43"/>
      <c r="Z21" s="43"/>
      <c r="AA21" s="43"/>
      <c r="AB21" s="43"/>
      <c r="AC21" s="43"/>
      <c r="AD21" s="43"/>
      <c r="AE21" s="43"/>
      <c r="AF21" s="53"/>
      <c r="AG21" s="43"/>
      <c r="AH21" s="43"/>
      <c r="AI21" s="43"/>
      <c r="AJ21" s="43"/>
      <c r="AK21" s="43"/>
      <c r="AL21" s="43"/>
      <c r="AM21" s="43"/>
      <c r="AN21" s="43"/>
      <c r="AO21" s="43"/>
      <c r="AP21" s="43"/>
      <c r="AQ21" s="43"/>
      <c r="AR21" s="43"/>
      <c r="AS21" s="44"/>
    </row>
    <row r="22" spans="1:45" x14ac:dyDescent="0.35">
      <c r="A22" s="84"/>
      <c r="B22" s="82"/>
      <c r="C22" s="45"/>
      <c r="D22" s="40"/>
      <c r="E22" s="41"/>
      <c r="F22" s="42"/>
      <c r="G22" s="43"/>
      <c r="H22" s="43"/>
      <c r="I22" s="43"/>
      <c r="J22" s="43"/>
      <c r="K22" s="43"/>
      <c r="L22" s="43"/>
      <c r="M22" s="43"/>
      <c r="N22" s="43"/>
      <c r="O22" s="43"/>
      <c r="P22" s="43"/>
      <c r="Q22" s="43"/>
      <c r="R22" s="49"/>
      <c r="S22" s="53"/>
      <c r="T22" s="51"/>
      <c r="U22" s="43"/>
      <c r="V22" s="43"/>
      <c r="W22" s="43"/>
      <c r="X22" s="43"/>
      <c r="Y22" s="43"/>
      <c r="Z22" s="43"/>
      <c r="AA22" s="43"/>
      <c r="AB22" s="43"/>
      <c r="AC22" s="43"/>
      <c r="AD22" s="43"/>
      <c r="AE22" s="43"/>
      <c r="AF22" s="53"/>
      <c r="AG22" s="43"/>
      <c r="AH22" s="43"/>
      <c r="AI22" s="43"/>
      <c r="AJ22" s="43"/>
      <c r="AK22" s="43"/>
      <c r="AL22" s="43"/>
      <c r="AM22" s="43"/>
      <c r="AN22" s="43"/>
      <c r="AO22" s="43"/>
      <c r="AP22" s="43"/>
      <c r="AQ22" s="43"/>
      <c r="AR22" s="43"/>
      <c r="AS22" s="44"/>
    </row>
    <row r="23" spans="1:45" x14ac:dyDescent="0.35">
      <c r="A23" s="84"/>
      <c r="B23" s="82"/>
      <c r="C23" s="45"/>
      <c r="D23" s="40"/>
      <c r="E23" s="41"/>
      <c r="F23" s="42"/>
      <c r="G23" s="43"/>
      <c r="H23" s="43"/>
      <c r="I23" s="43"/>
      <c r="J23" s="43"/>
      <c r="K23" s="43"/>
      <c r="L23" s="43"/>
      <c r="M23" s="43"/>
      <c r="N23" s="43"/>
      <c r="O23" s="43"/>
      <c r="P23" s="43"/>
      <c r="Q23" s="43"/>
      <c r="R23" s="49"/>
      <c r="S23" s="53"/>
      <c r="T23" s="51"/>
      <c r="U23" s="43"/>
      <c r="V23" s="43"/>
      <c r="W23" s="43"/>
      <c r="X23" s="43"/>
      <c r="Y23" s="43"/>
      <c r="Z23" s="43"/>
      <c r="AA23" s="43"/>
      <c r="AB23" s="43"/>
      <c r="AC23" s="43"/>
      <c r="AD23" s="43"/>
      <c r="AE23" s="43"/>
      <c r="AF23" s="53"/>
      <c r="AG23" s="43"/>
      <c r="AH23" s="43"/>
      <c r="AI23" s="43"/>
      <c r="AJ23" s="43"/>
      <c r="AK23" s="43"/>
      <c r="AL23" s="43"/>
      <c r="AM23" s="43"/>
      <c r="AN23" s="43"/>
      <c r="AO23" s="43"/>
      <c r="AP23" s="43"/>
      <c r="AQ23" s="43"/>
      <c r="AR23" s="43"/>
      <c r="AS23" s="44"/>
    </row>
    <row r="24" spans="1:45" x14ac:dyDescent="0.35">
      <c r="A24" s="84"/>
      <c r="B24" s="82"/>
      <c r="C24" s="39"/>
      <c r="D24" s="40"/>
      <c r="E24" s="41"/>
      <c r="F24" s="42"/>
      <c r="G24" s="43"/>
      <c r="H24" s="43"/>
      <c r="I24" s="43"/>
      <c r="J24" s="43"/>
      <c r="K24" s="43"/>
      <c r="L24" s="43"/>
      <c r="M24" s="43"/>
      <c r="N24" s="43"/>
      <c r="O24" s="43"/>
      <c r="P24" s="43"/>
      <c r="Q24" s="43"/>
      <c r="R24" s="49"/>
      <c r="S24" s="53"/>
      <c r="T24" s="51"/>
      <c r="U24" s="43"/>
      <c r="V24" s="43"/>
      <c r="W24" s="43"/>
      <c r="X24" s="43"/>
      <c r="Y24" s="43"/>
      <c r="Z24" s="43"/>
      <c r="AA24" s="43"/>
      <c r="AB24" s="43"/>
      <c r="AC24" s="43"/>
      <c r="AD24" s="43"/>
      <c r="AE24" s="43"/>
      <c r="AF24" s="53"/>
      <c r="AG24" s="43"/>
      <c r="AH24" s="43"/>
      <c r="AI24" s="43"/>
      <c r="AJ24" s="43"/>
      <c r="AK24" s="43"/>
      <c r="AL24" s="43"/>
      <c r="AM24" s="43"/>
      <c r="AN24" s="43"/>
      <c r="AO24" s="43"/>
      <c r="AP24" s="43"/>
      <c r="AQ24" s="43"/>
      <c r="AR24" s="43"/>
      <c r="AS24" s="44"/>
    </row>
    <row r="25" spans="1:45" x14ac:dyDescent="0.35">
      <c r="A25" s="84"/>
      <c r="B25" s="82" t="s">
        <v>56</v>
      </c>
      <c r="C25" s="39"/>
      <c r="D25" s="40"/>
      <c r="E25" s="41"/>
      <c r="F25" s="42"/>
      <c r="G25" s="43"/>
      <c r="H25" s="43"/>
      <c r="I25" s="43"/>
      <c r="J25" s="43"/>
      <c r="K25" s="43"/>
      <c r="L25" s="43"/>
      <c r="M25" s="43"/>
      <c r="N25" s="43"/>
      <c r="O25" s="43"/>
      <c r="P25" s="43"/>
      <c r="Q25" s="43"/>
      <c r="R25" s="49"/>
      <c r="S25" s="53"/>
      <c r="T25" s="51"/>
      <c r="U25" s="43"/>
      <c r="V25" s="43"/>
      <c r="W25" s="43"/>
      <c r="X25" s="43"/>
      <c r="Y25" s="43"/>
      <c r="Z25" s="43"/>
      <c r="AA25" s="43"/>
      <c r="AB25" s="43"/>
      <c r="AC25" s="43"/>
      <c r="AD25" s="43"/>
      <c r="AE25" s="43"/>
      <c r="AF25" s="53"/>
      <c r="AG25" s="43"/>
      <c r="AH25" s="43"/>
      <c r="AI25" s="43"/>
      <c r="AJ25" s="43"/>
      <c r="AK25" s="43"/>
      <c r="AL25" s="43"/>
      <c r="AM25" s="43"/>
      <c r="AN25" s="43"/>
      <c r="AO25" s="43"/>
      <c r="AP25" s="43"/>
      <c r="AQ25" s="43"/>
      <c r="AR25" s="43"/>
      <c r="AS25" s="44"/>
    </row>
    <row r="26" spans="1:45" x14ac:dyDescent="0.35">
      <c r="A26" s="84"/>
      <c r="B26" s="82"/>
      <c r="C26" s="45"/>
      <c r="D26" s="40"/>
      <c r="E26" s="41"/>
      <c r="F26" s="42"/>
      <c r="G26" s="43"/>
      <c r="H26" s="43"/>
      <c r="I26" s="43"/>
      <c r="J26" s="43"/>
      <c r="K26" s="43"/>
      <c r="L26" s="43"/>
      <c r="M26" s="43"/>
      <c r="N26" s="43"/>
      <c r="O26" s="43"/>
      <c r="P26" s="43"/>
      <c r="Q26" s="43"/>
      <c r="R26" s="49"/>
      <c r="S26" s="53"/>
      <c r="T26" s="51"/>
      <c r="U26" s="43"/>
      <c r="V26" s="43"/>
      <c r="W26" s="43"/>
      <c r="X26" s="43"/>
      <c r="Y26" s="43"/>
      <c r="Z26" s="43"/>
      <c r="AA26" s="43"/>
      <c r="AB26" s="43"/>
      <c r="AC26" s="43"/>
      <c r="AD26" s="43"/>
      <c r="AE26" s="43"/>
      <c r="AF26" s="53"/>
      <c r="AG26" s="43"/>
      <c r="AH26" s="43"/>
      <c r="AI26" s="43"/>
      <c r="AJ26" s="43"/>
      <c r="AK26" s="43"/>
      <c r="AL26" s="43"/>
      <c r="AM26" s="43"/>
      <c r="AN26" s="43"/>
      <c r="AO26" s="43"/>
      <c r="AP26" s="43"/>
      <c r="AQ26" s="43"/>
      <c r="AR26" s="43"/>
      <c r="AS26" s="44"/>
    </row>
    <row r="27" spans="1:45" x14ac:dyDescent="0.35">
      <c r="A27" s="84"/>
      <c r="B27" s="82"/>
      <c r="C27" s="45"/>
      <c r="D27" s="40"/>
      <c r="E27" s="41"/>
      <c r="F27" s="42"/>
      <c r="G27" s="43"/>
      <c r="H27" s="43"/>
      <c r="I27" s="43"/>
      <c r="J27" s="43"/>
      <c r="K27" s="43"/>
      <c r="L27" s="43"/>
      <c r="M27" s="43"/>
      <c r="N27" s="43"/>
      <c r="O27" s="43"/>
      <c r="P27" s="43"/>
      <c r="Q27" s="43"/>
      <c r="R27" s="49"/>
      <c r="S27" s="53"/>
      <c r="T27" s="51"/>
      <c r="U27" s="43"/>
      <c r="V27" s="43"/>
      <c r="W27" s="43"/>
      <c r="X27" s="43"/>
      <c r="Y27" s="43"/>
      <c r="Z27" s="43"/>
      <c r="AA27" s="43"/>
      <c r="AB27" s="43"/>
      <c r="AC27" s="43"/>
      <c r="AD27" s="43"/>
      <c r="AE27" s="43"/>
      <c r="AF27" s="53"/>
      <c r="AG27" s="43"/>
      <c r="AH27" s="43"/>
      <c r="AI27" s="43"/>
      <c r="AJ27" s="43"/>
      <c r="AK27" s="43"/>
      <c r="AL27" s="43"/>
      <c r="AM27" s="43"/>
      <c r="AN27" s="43"/>
      <c r="AO27" s="43"/>
      <c r="AP27" s="43"/>
      <c r="AQ27" s="43"/>
      <c r="AR27" s="43"/>
      <c r="AS27" s="44"/>
    </row>
    <row r="28" spans="1:45" x14ac:dyDescent="0.35">
      <c r="A28" s="85"/>
      <c r="B28" s="82"/>
      <c r="C28" s="39"/>
      <c r="D28" s="40"/>
      <c r="E28" s="41"/>
      <c r="F28" s="42"/>
      <c r="G28" s="43"/>
      <c r="H28" s="43"/>
      <c r="I28" s="43"/>
      <c r="J28" s="43"/>
      <c r="K28" s="43"/>
      <c r="L28" s="43"/>
      <c r="M28" s="43"/>
      <c r="N28" s="43"/>
      <c r="O28" s="43"/>
      <c r="P28" s="43"/>
      <c r="Q28" s="43"/>
      <c r="R28" s="49"/>
      <c r="S28" s="53"/>
      <c r="T28" s="51"/>
      <c r="U28" s="43"/>
      <c r="V28" s="43"/>
      <c r="W28" s="43"/>
      <c r="X28" s="43"/>
      <c r="Y28" s="43"/>
      <c r="Z28" s="43"/>
      <c r="AA28" s="43"/>
      <c r="AB28" s="43"/>
      <c r="AC28" s="43"/>
      <c r="AD28" s="43"/>
      <c r="AE28" s="43"/>
      <c r="AF28" s="53"/>
      <c r="AG28" s="43"/>
      <c r="AH28" s="43"/>
      <c r="AI28" s="43"/>
      <c r="AJ28" s="43"/>
      <c r="AK28" s="43"/>
      <c r="AL28" s="43"/>
      <c r="AM28" s="43"/>
      <c r="AN28" s="43"/>
      <c r="AO28" s="43"/>
      <c r="AP28" s="43"/>
      <c r="AQ28" s="43"/>
      <c r="AR28" s="43"/>
      <c r="AS28" s="44"/>
    </row>
    <row r="29" spans="1:45" x14ac:dyDescent="0.35">
      <c r="A29" s="83" t="s">
        <v>68</v>
      </c>
      <c r="B29" s="82" t="s">
        <v>57</v>
      </c>
      <c r="C29" s="39"/>
      <c r="D29" s="40"/>
      <c r="E29" s="41"/>
      <c r="F29" s="42"/>
      <c r="G29" s="43"/>
      <c r="H29" s="43"/>
      <c r="I29" s="43"/>
      <c r="J29" s="43"/>
      <c r="K29" s="43"/>
      <c r="L29" s="43"/>
      <c r="M29" s="43"/>
      <c r="N29" s="43"/>
      <c r="O29" s="43"/>
      <c r="P29" s="43"/>
      <c r="Q29" s="43"/>
      <c r="R29" s="49"/>
      <c r="S29" s="53"/>
      <c r="T29" s="51"/>
      <c r="U29" s="43"/>
      <c r="V29" s="43"/>
      <c r="W29" s="43"/>
      <c r="X29" s="43"/>
      <c r="Y29" s="43"/>
      <c r="Z29" s="43"/>
      <c r="AA29" s="43"/>
      <c r="AB29" s="43"/>
      <c r="AC29" s="43"/>
      <c r="AD29" s="43"/>
      <c r="AE29" s="43"/>
      <c r="AF29" s="53"/>
      <c r="AG29" s="43"/>
      <c r="AH29" s="43"/>
      <c r="AI29" s="43"/>
      <c r="AJ29" s="43"/>
      <c r="AK29" s="43"/>
      <c r="AL29" s="43"/>
      <c r="AM29" s="43"/>
      <c r="AN29" s="43"/>
      <c r="AO29" s="43"/>
      <c r="AP29" s="43"/>
      <c r="AQ29" s="43"/>
      <c r="AR29" s="43"/>
      <c r="AS29" s="44"/>
    </row>
    <row r="30" spans="1:45" x14ac:dyDescent="0.35">
      <c r="A30" s="84"/>
      <c r="B30" s="82"/>
      <c r="C30" s="45"/>
      <c r="D30" s="40"/>
      <c r="E30" s="41"/>
      <c r="F30" s="42"/>
      <c r="G30" s="43"/>
      <c r="H30" s="43"/>
      <c r="I30" s="43"/>
      <c r="J30" s="43"/>
      <c r="K30" s="43"/>
      <c r="L30" s="43"/>
      <c r="M30" s="43"/>
      <c r="N30" s="43"/>
      <c r="O30" s="43"/>
      <c r="P30" s="43"/>
      <c r="Q30" s="43"/>
      <c r="R30" s="49"/>
      <c r="S30" s="53"/>
      <c r="T30" s="51"/>
      <c r="U30" s="43"/>
      <c r="V30" s="43"/>
      <c r="W30" s="43"/>
      <c r="X30" s="43"/>
      <c r="Y30" s="43"/>
      <c r="Z30" s="43"/>
      <c r="AA30" s="43"/>
      <c r="AB30" s="43"/>
      <c r="AC30" s="43"/>
      <c r="AD30" s="43"/>
      <c r="AE30" s="43"/>
      <c r="AF30" s="53"/>
      <c r="AG30" s="43"/>
      <c r="AH30" s="43"/>
      <c r="AI30" s="43"/>
      <c r="AJ30" s="43"/>
      <c r="AK30" s="43"/>
      <c r="AL30" s="43"/>
      <c r="AM30" s="43"/>
      <c r="AN30" s="43"/>
      <c r="AO30" s="43"/>
      <c r="AP30" s="43"/>
      <c r="AQ30" s="43"/>
      <c r="AR30" s="43"/>
      <c r="AS30" s="44"/>
    </row>
    <row r="31" spans="1:45" x14ac:dyDescent="0.35">
      <c r="A31" s="84"/>
      <c r="B31" s="82"/>
      <c r="C31" s="45"/>
      <c r="D31" s="40"/>
      <c r="E31" s="41"/>
      <c r="F31" s="42"/>
      <c r="G31" s="43"/>
      <c r="H31" s="43"/>
      <c r="I31" s="43"/>
      <c r="J31" s="43"/>
      <c r="K31" s="43"/>
      <c r="L31" s="43"/>
      <c r="M31" s="43"/>
      <c r="N31" s="43"/>
      <c r="O31" s="43"/>
      <c r="P31" s="43"/>
      <c r="Q31" s="43"/>
      <c r="R31" s="49"/>
      <c r="S31" s="53"/>
      <c r="T31" s="51"/>
      <c r="U31" s="43"/>
      <c r="V31" s="43"/>
      <c r="W31" s="43"/>
      <c r="X31" s="43"/>
      <c r="Y31" s="43"/>
      <c r="Z31" s="43"/>
      <c r="AA31" s="43"/>
      <c r="AB31" s="43"/>
      <c r="AC31" s="43"/>
      <c r="AD31" s="43"/>
      <c r="AE31" s="43"/>
      <c r="AF31" s="53"/>
      <c r="AG31" s="43"/>
      <c r="AH31" s="43"/>
      <c r="AI31" s="43"/>
      <c r="AJ31" s="43"/>
      <c r="AK31" s="43"/>
      <c r="AL31" s="43"/>
      <c r="AM31" s="43"/>
      <c r="AN31" s="43"/>
      <c r="AO31" s="43"/>
      <c r="AP31" s="43"/>
      <c r="AQ31" s="43"/>
      <c r="AR31" s="43"/>
      <c r="AS31" s="44"/>
    </row>
    <row r="32" spans="1:45" x14ac:dyDescent="0.35">
      <c r="A32" s="84"/>
      <c r="B32" s="82"/>
      <c r="C32" s="39"/>
      <c r="D32" s="40"/>
      <c r="E32" s="41"/>
      <c r="F32" s="42"/>
      <c r="G32" s="43"/>
      <c r="H32" s="43"/>
      <c r="I32" s="43"/>
      <c r="J32" s="43"/>
      <c r="K32" s="43"/>
      <c r="L32" s="43"/>
      <c r="M32" s="43"/>
      <c r="N32" s="43"/>
      <c r="O32" s="43"/>
      <c r="P32" s="43"/>
      <c r="Q32" s="43"/>
      <c r="R32" s="49"/>
      <c r="S32" s="53"/>
      <c r="T32" s="51"/>
      <c r="U32" s="43"/>
      <c r="V32" s="43"/>
      <c r="W32" s="43"/>
      <c r="X32" s="43"/>
      <c r="Y32" s="43"/>
      <c r="Z32" s="43"/>
      <c r="AA32" s="43"/>
      <c r="AB32" s="43"/>
      <c r="AC32" s="43"/>
      <c r="AD32" s="43"/>
      <c r="AE32" s="43"/>
      <c r="AF32" s="53"/>
      <c r="AG32" s="43"/>
      <c r="AH32" s="43"/>
      <c r="AI32" s="43"/>
      <c r="AJ32" s="43"/>
      <c r="AK32" s="43"/>
      <c r="AL32" s="43"/>
      <c r="AM32" s="43"/>
      <c r="AN32" s="43"/>
      <c r="AO32" s="43"/>
      <c r="AP32" s="43"/>
      <c r="AQ32" s="43"/>
      <c r="AR32" s="43"/>
      <c r="AS32" s="44"/>
    </row>
    <row r="33" spans="1:45" x14ac:dyDescent="0.35">
      <c r="A33" s="84"/>
      <c r="B33" s="82" t="s">
        <v>58</v>
      </c>
      <c r="C33" s="39"/>
      <c r="D33" s="40"/>
      <c r="E33" s="41"/>
      <c r="F33" s="42"/>
      <c r="G33" s="43"/>
      <c r="H33" s="43"/>
      <c r="I33" s="43"/>
      <c r="J33" s="43"/>
      <c r="K33" s="43"/>
      <c r="L33" s="43"/>
      <c r="M33" s="43"/>
      <c r="N33" s="43"/>
      <c r="O33" s="43"/>
      <c r="P33" s="43"/>
      <c r="Q33" s="43"/>
      <c r="R33" s="49"/>
      <c r="S33" s="53"/>
      <c r="T33" s="51"/>
      <c r="U33" s="43"/>
      <c r="V33" s="43"/>
      <c r="W33" s="43"/>
      <c r="X33" s="43"/>
      <c r="Y33" s="43"/>
      <c r="Z33" s="43"/>
      <c r="AA33" s="43"/>
      <c r="AB33" s="43"/>
      <c r="AC33" s="43"/>
      <c r="AD33" s="43"/>
      <c r="AE33" s="43"/>
      <c r="AF33" s="53"/>
      <c r="AG33" s="43"/>
      <c r="AH33" s="43"/>
      <c r="AI33" s="43"/>
      <c r="AJ33" s="43"/>
      <c r="AK33" s="43"/>
      <c r="AL33" s="43"/>
      <c r="AM33" s="43"/>
      <c r="AN33" s="43"/>
      <c r="AO33" s="43"/>
      <c r="AP33" s="43"/>
      <c r="AQ33" s="43"/>
      <c r="AR33" s="43"/>
      <c r="AS33" s="44"/>
    </row>
    <row r="34" spans="1:45" x14ac:dyDescent="0.35">
      <c r="A34" s="84"/>
      <c r="B34" s="82"/>
      <c r="C34" s="45"/>
      <c r="D34" s="40"/>
      <c r="E34" s="41"/>
      <c r="F34" s="42"/>
      <c r="G34" s="43"/>
      <c r="H34" s="43"/>
      <c r="I34" s="43"/>
      <c r="J34" s="43"/>
      <c r="K34" s="43"/>
      <c r="L34" s="43"/>
      <c r="M34" s="43"/>
      <c r="N34" s="43"/>
      <c r="O34" s="43"/>
      <c r="P34" s="43"/>
      <c r="Q34" s="43"/>
      <c r="R34" s="49"/>
      <c r="S34" s="53"/>
      <c r="T34" s="51"/>
      <c r="U34" s="43"/>
      <c r="V34" s="43"/>
      <c r="W34" s="43"/>
      <c r="X34" s="43"/>
      <c r="Y34" s="43"/>
      <c r="Z34" s="43"/>
      <c r="AA34" s="43"/>
      <c r="AB34" s="43"/>
      <c r="AC34" s="43"/>
      <c r="AD34" s="43"/>
      <c r="AE34" s="43"/>
      <c r="AF34" s="53"/>
      <c r="AG34" s="43"/>
      <c r="AH34" s="43"/>
      <c r="AI34" s="43"/>
      <c r="AJ34" s="43"/>
      <c r="AK34" s="43"/>
      <c r="AL34" s="43"/>
      <c r="AM34" s="43"/>
      <c r="AN34" s="43"/>
      <c r="AO34" s="43"/>
      <c r="AP34" s="43"/>
      <c r="AQ34" s="43"/>
      <c r="AR34" s="43"/>
      <c r="AS34" s="44"/>
    </row>
    <row r="35" spans="1:45" x14ac:dyDescent="0.35">
      <c r="A35" s="84"/>
      <c r="B35" s="82"/>
      <c r="C35" s="45"/>
      <c r="D35" s="40"/>
      <c r="E35" s="41"/>
      <c r="F35" s="42"/>
      <c r="G35" s="43"/>
      <c r="H35" s="43"/>
      <c r="I35" s="43"/>
      <c r="J35" s="43"/>
      <c r="K35" s="43"/>
      <c r="L35" s="43"/>
      <c r="M35" s="43"/>
      <c r="N35" s="43"/>
      <c r="O35" s="43"/>
      <c r="P35" s="43"/>
      <c r="Q35" s="43"/>
      <c r="R35" s="49"/>
      <c r="S35" s="53"/>
      <c r="T35" s="51"/>
      <c r="U35" s="43"/>
      <c r="V35" s="43"/>
      <c r="W35" s="43"/>
      <c r="X35" s="43"/>
      <c r="Y35" s="43"/>
      <c r="Z35" s="43"/>
      <c r="AA35" s="43"/>
      <c r="AB35" s="43"/>
      <c r="AC35" s="43"/>
      <c r="AD35" s="43"/>
      <c r="AE35" s="43"/>
      <c r="AF35" s="53"/>
      <c r="AG35" s="43"/>
      <c r="AH35" s="43"/>
      <c r="AI35" s="43"/>
      <c r="AJ35" s="43"/>
      <c r="AK35" s="43"/>
      <c r="AL35" s="43"/>
      <c r="AM35" s="43"/>
      <c r="AN35" s="43"/>
      <c r="AO35" s="43"/>
      <c r="AP35" s="43"/>
      <c r="AQ35" s="43"/>
      <c r="AR35" s="43"/>
      <c r="AS35" s="44"/>
    </row>
    <row r="36" spans="1:45" x14ac:dyDescent="0.35">
      <c r="A36" s="84"/>
      <c r="B36" s="82"/>
      <c r="C36" s="39"/>
      <c r="D36" s="40"/>
      <c r="E36" s="41"/>
      <c r="F36" s="42"/>
      <c r="G36" s="43"/>
      <c r="H36" s="43"/>
      <c r="I36" s="43"/>
      <c r="J36" s="43"/>
      <c r="K36" s="43"/>
      <c r="L36" s="43"/>
      <c r="M36" s="43"/>
      <c r="N36" s="43"/>
      <c r="O36" s="43"/>
      <c r="P36" s="43"/>
      <c r="Q36" s="43"/>
      <c r="R36" s="49"/>
      <c r="S36" s="53"/>
      <c r="T36" s="51"/>
      <c r="U36" s="43"/>
      <c r="V36" s="43"/>
      <c r="W36" s="43"/>
      <c r="X36" s="43"/>
      <c r="Y36" s="43"/>
      <c r="Z36" s="43"/>
      <c r="AA36" s="43"/>
      <c r="AB36" s="43"/>
      <c r="AC36" s="43"/>
      <c r="AD36" s="43"/>
      <c r="AE36" s="43"/>
      <c r="AF36" s="53"/>
      <c r="AG36" s="43"/>
      <c r="AH36" s="43"/>
      <c r="AI36" s="43"/>
      <c r="AJ36" s="43"/>
      <c r="AK36" s="43"/>
      <c r="AL36" s="43"/>
      <c r="AM36" s="43"/>
      <c r="AN36" s="43"/>
      <c r="AO36" s="43"/>
      <c r="AP36" s="43"/>
      <c r="AQ36" s="43"/>
      <c r="AR36" s="43"/>
      <c r="AS36" s="44"/>
    </row>
    <row r="37" spans="1:45" x14ac:dyDescent="0.35">
      <c r="A37" s="84"/>
      <c r="B37" s="82" t="s">
        <v>59</v>
      </c>
      <c r="C37" s="39"/>
      <c r="D37" s="40"/>
      <c r="E37" s="41"/>
      <c r="F37" s="42"/>
      <c r="G37" s="43"/>
      <c r="H37" s="43"/>
      <c r="I37" s="43"/>
      <c r="J37" s="43"/>
      <c r="K37" s="43"/>
      <c r="L37" s="43"/>
      <c r="M37" s="43"/>
      <c r="N37" s="43"/>
      <c r="O37" s="43"/>
      <c r="P37" s="43"/>
      <c r="Q37" s="43"/>
      <c r="R37" s="49"/>
      <c r="S37" s="53"/>
      <c r="T37" s="51"/>
      <c r="U37" s="43"/>
      <c r="V37" s="43"/>
      <c r="W37" s="43"/>
      <c r="X37" s="43"/>
      <c r="Y37" s="43"/>
      <c r="Z37" s="43"/>
      <c r="AA37" s="43"/>
      <c r="AB37" s="43"/>
      <c r="AC37" s="43"/>
      <c r="AD37" s="43"/>
      <c r="AE37" s="43"/>
      <c r="AF37" s="53"/>
      <c r="AG37" s="43"/>
      <c r="AH37" s="43"/>
      <c r="AI37" s="43"/>
      <c r="AJ37" s="43"/>
      <c r="AK37" s="43"/>
      <c r="AL37" s="43"/>
      <c r="AM37" s="43"/>
      <c r="AN37" s="43"/>
      <c r="AO37" s="43"/>
      <c r="AP37" s="43"/>
      <c r="AQ37" s="43"/>
      <c r="AR37" s="43"/>
      <c r="AS37" s="44"/>
    </row>
    <row r="38" spans="1:45" x14ac:dyDescent="0.35">
      <c r="A38" s="84"/>
      <c r="B38" s="82"/>
      <c r="C38" s="45"/>
      <c r="D38" s="40"/>
      <c r="E38" s="41"/>
      <c r="F38" s="42"/>
      <c r="G38" s="43"/>
      <c r="H38" s="43"/>
      <c r="I38" s="43"/>
      <c r="J38" s="43"/>
      <c r="K38" s="43"/>
      <c r="L38" s="43"/>
      <c r="M38" s="43"/>
      <c r="N38" s="43"/>
      <c r="O38" s="43"/>
      <c r="P38" s="43"/>
      <c r="Q38" s="43"/>
      <c r="R38" s="49"/>
      <c r="S38" s="53"/>
      <c r="T38" s="51"/>
      <c r="U38" s="43"/>
      <c r="V38" s="43"/>
      <c r="W38" s="43"/>
      <c r="X38" s="43"/>
      <c r="Y38" s="43"/>
      <c r="Z38" s="43"/>
      <c r="AA38" s="43"/>
      <c r="AB38" s="43"/>
      <c r="AC38" s="43"/>
      <c r="AD38" s="43"/>
      <c r="AE38" s="43"/>
      <c r="AF38" s="53"/>
      <c r="AG38" s="43"/>
      <c r="AH38" s="43"/>
      <c r="AI38" s="43"/>
      <c r="AJ38" s="43"/>
      <c r="AK38" s="43"/>
      <c r="AL38" s="43"/>
      <c r="AM38" s="43"/>
      <c r="AN38" s="43"/>
      <c r="AO38" s="43"/>
      <c r="AP38" s="43"/>
      <c r="AQ38" s="43"/>
      <c r="AR38" s="43"/>
      <c r="AS38" s="44"/>
    </row>
    <row r="39" spans="1:45" x14ac:dyDescent="0.35">
      <c r="A39" s="84"/>
      <c r="B39" s="82"/>
      <c r="C39" s="45"/>
      <c r="D39" s="40"/>
      <c r="E39" s="41"/>
      <c r="F39" s="42"/>
      <c r="G39" s="43"/>
      <c r="H39" s="43"/>
      <c r="I39" s="43"/>
      <c r="J39" s="43"/>
      <c r="K39" s="43"/>
      <c r="L39" s="43"/>
      <c r="M39" s="43"/>
      <c r="N39" s="43"/>
      <c r="O39" s="43"/>
      <c r="P39" s="43"/>
      <c r="Q39" s="43"/>
      <c r="R39" s="49"/>
      <c r="S39" s="53"/>
      <c r="T39" s="51"/>
      <c r="U39" s="43"/>
      <c r="V39" s="43"/>
      <c r="W39" s="43"/>
      <c r="X39" s="43"/>
      <c r="Y39" s="43"/>
      <c r="Z39" s="43"/>
      <c r="AA39" s="43"/>
      <c r="AB39" s="43"/>
      <c r="AC39" s="43"/>
      <c r="AD39" s="43"/>
      <c r="AE39" s="43"/>
      <c r="AF39" s="53"/>
      <c r="AG39" s="43"/>
      <c r="AH39" s="43"/>
      <c r="AI39" s="43"/>
      <c r="AJ39" s="43"/>
      <c r="AK39" s="43"/>
      <c r="AL39" s="43"/>
      <c r="AM39" s="43"/>
      <c r="AN39" s="43"/>
      <c r="AO39" s="43"/>
      <c r="AP39" s="43"/>
      <c r="AQ39" s="43"/>
      <c r="AR39" s="43"/>
      <c r="AS39" s="44"/>
    </row>
    <row r="40" spans="1:45" x14ac:dyDescent="0.35">
      <c r="A40" s="85"/>
      <c r="B40" s="82"/>
      <c r="C40" s="39"/>
      <c r="D40" s="40"/>
      <c r="E40" s="41"/>
      <c r="F40" s="42"/>
      <c r="G40" s="43"/>
      <c r="H40" s="43"/>
      <c r="I40" s="43"/>
      <c r="J40" s="43"/>
      <c r="K40" s="43"/>
      <c r="L40" s="43"/>
      <c r="M40" s="43"/>
      <c r="N40" s="43"/>
      <c r="O40" s="43"/>
      <c r="P40" s="43"/>
      <c r="Q40" s="43"/>
      <c r="R40" s="49"/>
      <c r="S40" s="53"/>
      <c r="T40" s="51"/>
      <c r="U40" s="43"/>
      <c r="V40" s="43"/>
      <c r="W40" s="43"/>
      <c r="X40" s="43"/>
      <c r="Y40" s="43"/>
      <c r="Z40" s="43"/>
      <c r="AA40" s="43"/>
      <c r="AB40" s="43"/>
      <c r="AC40" s="43"/>
      <c r="AD40" s="43"/>
      <c r="AE40" s="43"/>
      <c r="AF40" s="53"/>
      <c r="AG40" s="43"/>
      <c r="AH40" s="43"/>
      <c r="AI40" s="43"/>
      <c r="AJ40" s="43"/>
      <c r="AK40" s="43"/>
      <c r="AL40" s="43"/>
      <c r="AM40" s="43"/>
      <c r="AN40" s="43"/>
      <c r="AO40" s="43"/>
      <c r="AP40" s="43"/>
      <c r="AQ40" s="43"/>
      <c r="AR40" s="43"/>
      <c r="AS40" s="44"/>
    </row>
    <row r="41" spans="1:45" ht="15.65" customHeight="1" x14ac:dyDescent="0.35">
      <c r="A41" s="83" t="s">
        <v>67</v>
      </c>
      <c r="B41" s="82" t="s">
        <v>60</v>
      </c>
      <c r="C41" s="39"/>
      <c r="D41" s="40"/>
      <c r="E41" s="41"/>
      <c r="F41" s="42"/>
      <c r="G41" s="43"/>
      <c r="H41" s="43"/>
      <c r="I41" s="43"/>
      <c r="J41" s="43"/>
      <c r="K41" s="43"/>
      <c r="L41" s="43"/>
      <c r="M41" s="43"/>
      <c r="N41" s="43"/>
      <c r="O41" s="43"/>
      <c r="P41" s="43"/>
      <c r="Q41" s="43"/>
      <c r="R41" s="49"/>
      <c r="S41" s="53"/>
      <c r="T41" s="51"/>
      <c r="U41" s="43"/>
      <c r="V41" s="43"/>
      <c r="W41" s="43"/>
      <c r="X41" s="43"/>
      <c r="Y41" s="43"/>
      <c r="Z41" s="43"/>
      <c r="AA41" s="43"/>
      <c r="AB41" s="43"/>
      <c r="AC41" s="43"/>
      <c r="AD41" s="43"/>
      <c r="AE41" s="43"/>
      <c r="AF41" s="53"/>
      <c r="AG41" s="43"/>
      <c r="AH41" s="43"/>
      <c r="AI41" s="43"/>
      <c r="AJ41" s="43"/>
      <c r="AK41" s="43"/>
      <c r="AL41" s="43"/>
      <c r="AM41" s="43"/>
      <c r="AN41" s="43"/>
      <c r="AO41" s="43"/>
      <c r="AP41" s="43"/>
      <c r="AQ41" s="43"/>
      <c r="AR41" s="43"/>
      <c r="AS41" s="44"/>
    </row>
    <row r="42" spans="1:45" x14ac:dyDescent="0.35">
      <c r="A42" s="84"/>
      <c r="B42" s="82"/>
      <c r="C42" s="45"/>
      <c r="D42" s="40"/>
      <c r="E42" s="41"/>
      <c r="F42" s="42"/>
      <c r="G42" s="43"/>
      <c r="H42" s="43"/>
      <c r="I42" s="43"/>
      <c r="J42" s="43"/>
      <c r="K42" s="43"/>
      <c r="L42" s="43"/>
      <c r="M42" s="43"/>
      <c r="N42" s="43"/>
      <c r="O42" s="43"/>
      <c r="P42" s="43"/>
      <c r="Q42" s="43"/>
      <c r="R42" s="49"/>
      <c r="S42" s="53"/>
      <c r="T42" s="51"/>
      <c r="U42" s="43"/>
      <c r="V42" s="43"/>
      <c r="W42" s="43"/>
      <c r="X42" s="43"/>
      <c r="Y42" s="43"/>
      <c r="Z42" s="43"/>
      <c r="AA42" s="43"/>
      <c r="AB42" s="43"/>
      <c r="AC42" s="43"/>
      <c r="AD42" s="43"/>
      <c r="AE42" s="43"/>
      <c r="AF42" s="53"/>
      <c r="AG42" s="43"/>
      <c r="AH42" s="43"/>
      <c r="AI42" s="43"/>
      <c r="AJ42" s="43"/>
      <c r="AK42" s="43"/>
      <c r="AL42" s="43"/>
      <c r="AM42" s="43"/>
      <c r="AN42" s="43"/>
      <c r="AO42" s="43"/>
      <c r="AP42" s="43"/>
      <c r="AQ42" s="43"/>
      <c r="AR42" s="43"/>
      <c r="AS42" s="44"/>
    </row>
    <row r="43" spans="1:45" x14ac:dyDescent="0.35">
      <c r="A43" s="84"/>
      <c r="B43" s="82"/>
      <c r="C43" s="45"/>
      <c r="D43" s="40"/>
      <c r="E43" s="41"/>
      <c r="F43" s="42"/>
      <c r="G43" s="43"/>
      <c r="H43" s="43"/>
      <c r="I43" s="43"/>
      <c r="J43" s="43"/>
      <c r="K43" s="43"/>
      <c r="L43" s="43"/>
      <c r="M43" s="43"/>
      <c r="N43" s="43"/>
      <c r="O43" s="43"/>
      <c r="P43" s="43"/>
      <c r="Q43" s="43"/>
      <c r="R43" s="49"/>
      <c r="S43" s="53"/>
      <c r="T43" s="51"/>
      <c r="U43" s="43"/>
      <c r="V43" s="43"/>
      <c r="W43" s="43"/>
      <c r="X43" s="43"/>
      <c r="Y43" s="43"/>
      <c r="Z43" s="43"/>
      <c r="AA43" s="43"/>
      <c r="AB43" s="43"/>
      <c r="AC43" s="43"/>
      <c r="AD43" s="43"/>
      <c r="AE43" s="43"/>
      <c r="AF43" s="53"/>
      <c r="AG43" s="43"/>
      <c r="AH43" s="43"/>
      <c r="AI43" s="43"/>
      <c r="AJ43" s="43"/>
      <c r="AK43" s="43"/>
      <c r="AL43" s="43"/>
      <c r="AM43" s="43"/>
      <c r="AN43" s="43"/>
      <c r="AO43" s="43"/>
      <c r="AP43" s="43"/>
      <c r="AQ43" s="43"/>
      <c r="AR43" s="43"/>
      <c r="AS43" s="44"/>
    </row>
    <row r="44" spans="1:45" x14ac:dyDescent="0.35">
      <c r="A44" s="84"/>
      <c r="B44" s="82"/>
      <c r="C44" s="39"/>
      <c r="D44" s="40"/>
      <c r="E44" s="41"/>
      <c r="F44" s="42"/>
      <c r="G44" s="43"/>
      <c r="H44" s="43"/>
      <c r="I44" s="43"/>
      <c r="J44" s="43"/>
      <c r="K44" s="43"/>
      <c r="L44" s="43"/>
      <c r="M44" s="43"/>
      <c r="N44" s="43"/>
      <c r="O44" s="43"/>
      <c r="P44" s="43"/>
      <c r="Q44" s="43"/>
      <c r="R44" s="49"/>
      <c r="S44" s="53"/>
      <c r="T44" s="51"/>
      <c r="U44" s="43"/>
      <c r="V44" s="43"/>
      <c r="W44" s="43"/>
      <c r="X44" s="43"/>
      <c r="Y44" s="43"/>
      <c r="Z44" s="43"/>
      <c r="AA44" s="43"/>
      <c r="AB44" s="43"/>
      <c r="AC44" s="43"/>
      <c r="AD44" s="43"/>
      <c r="AE44" s="43"/>
      <c r="AF44" s="53"/>
      <c r="AG44" s="43"/>
      <c r="AH44" s="43"/>
      <c r="AI44" s="43"/>
      <c r="AJ44" s="43"/>
      <c r="AK44" s="43"/>
      <c r="AL44" s="43"/>
      <c r="AM44" s="43"/>
      <c r="AN44" s="43"/>
      <c r="AO44" s="43"/>
      <c r="AP44" s="43"/>
      <c r="AQ44" s="43"/>
      <c r="AR44" s="43"/>
      <c r="AS44" s="44"/>
    </row>
    <row r="45" spans="1:45" x14ac:dyDescent="0.35">
      <c r="A45" s="84"/>
      <c r="B45" s="82" t="s">
        <v>61</v>
      </c>
      <c r="C45" s="39"/>
      <c r="D45" s="40"/>
      <c r="E45" s="41"/>
      <c r="F45" s="42"/>
      <c r="G45" s="43"/>
      <c r="H45" s="43"/>
      <c r="I45" s="43"/>
      <c r="J45" s="43"/>
      <c r="K45" s="43"/>
      <c r="L45" s="43"/>
      <c r="M45" s="43"/>
      <c r="N45" s="43"/>
      <c r="O45" s="43"/>
      <c r="P45" s="43"/>
      <c r="Q45" s="43"/>
      <c r="R45" s="49"/>
      <c r="S45" s="53"/>
      <c r="T45" s="51"/>
      <c r="U45" s="43"/>
      <c r="V45" s="43"/>
      <c r="W45" s="43"/>
      <c r="X45" s="43"/>
      <c r="Y45" s="43"/>
      <c r="Z45" s="43"/>
      <c r="AA45" s="43"/>
      <c r="AB45" s="43"/>
      <c r="AC45" s="43"/>
      <c r="AD45" s="43"/>
      <c r="AE45" s="43"/>
      <c r="AF45" s="53"/>
      <c r="AG45" s="43"/>
      <c r="AH45" s="43"/>
      <c r="AI45" s="43"/>
      <c r="AJ45" s="43"/>
      <c r="AK45" s="43"/>
      <c r="AL45" s="43"/>
      <c r="AM45" s="43"/>
      <c r="AN45" s="43"/>
      <c r="AO45" s="43"/>
      <c r="AP45" s="43"/>
      <c r="AQ45" s="43"/>
      <c r="AR45" s="43"/>
      <c r="AS45" s="44"/>
    </row>
    <row r="46" spans="1:45" x14ac:dyDescent="0.35">
      <c r="A46" s="84"/>
      <c r="B46" s="82"/>
      <c r="C46" s="45"/>
      <c r="D46" s="40"/>
      <c r="E46" s="41"/>
      <c r="F46" s="42"/>
      <c r="G46" s="43"/>
      <c r="H46" s="43"/>
      <c r="I46" s="43"/>
      <c r="J46" s="43"/>
      <c r="K46" s="43"/>
      <c r="L46" s="43"/>
      <c r="M46" s="43"/>
      <c r="N46" s="43"/>
      <c r="O46" s="43"/>
      <c r="P46" s="43"/>
      <c r="Q46" s="43"/>
      <c r="R46" s="49"/>
      <c r="S46" s="53"/>
      <c r="T46" s="51"/>
      <c r="U46" s="43"/>
      <c r="V46" s="43"/>
      <c r="W46" s="43"/>
      <c r="X46" s="43"/>
      <c r="Y46" s="43"/>
      <c r="Z46" s="43"/>
      <c r="AA46" s="43"/>
      <c r="AB46" s="43"/>
      <c r="AC46" s="43"/>
      <c r="AD46" s="43"/>
      <c r="AE46" s="43"/>
      <c r="AF46" s="53"/>
      <c r="AG46" s="43"/>
      <c r="AH46" s="43"/>
      <c r="AI46" s="43"/>
      <c r="AJ46" s="43"/>
      <c r="AK46" s="43"/>
      <c r="AL46" s="43"/>
      <c r="AM46" s="43"/>
      <c r="AN46" s="43"/>
      <c r="AO46" s="43"/>
      <c r="AP46" s="43"/>
      <c r="AQ46" s="43"/>
      <c r="AR46" s="43"/>
      <c r="AS46" s="44"/>
    </row>
    <row r="47" spans="1:45" x14ac:dyDescent="0.35">
      <c r="A47" s="84"/>
      <c r="B47" s="82"/>
      <c r="C47" s="45"/>
      <c r="D47" s="40"/>
      <c r="E47" s="41"/>
      <c r="F47" s="42"/>
      <c r="G47" s="43"/>
      <c r="H47" s="43"/>
      <c r="I47" s="43"/>
      <c r="J47" s="43"/>
      <c r="K47" s="43"/>
      <c r="L47" s="43"/>
      <c r="M47" s="43"/>
      <c r="N47" s="43"/>
      <c r="O47" s="43"/>
      <c r="P47" s="43"/>
      <c r="Q47" s="43"/>
      <c r="R47" s="49"/>
      <c r="S47" s="53"/>
      <c r="T47" s="51"/>
      <c r="U47" s="43"/>
      <c r="V47" s="43"/>
      <c r="W47" s="43"/>
      <c r="X47" s="43"/>
      <c r="Y47" s="43"/>
      <c r="Z47" s="43"/>
      <c r="AA47" s="43"/>
      <c r="AB47" s="43"/>
      <c r="AC47" s="43"/>
      <c r="AD47" s="43"/>
      <c r="AE47" s="43"/>
      <c r="AF47" s="53"/>
      <c r="AG47" s="43"/>
      <c r="AH47" s="43"/>
      <c r="AI47" s="43"/>
      <c r="AJ47" s="43"/>
      <c r="AK47" s="43"/>
      <c r="AL47" s="43"/>
      <c r="AM47" s="43"/>
      <c r="AN47" s="43"/>
      <c r="AO47" s="43"/>
      <c r="AP47" s="43"/>
      <c r="AQ47" s="43"/>
      <c r="AR47" s="43"/>
      <c r="AS47" s="44"/>
    </row>
    <row r="48" spans="1:45" x14ac:dyDescent="0.35">
      <c r="A48" s="84"/>
      <c r="B48" s="82"/>
      <c r="C48" s="39"/>
      <c r="D48" s="40"/>
      <c r="E48" s="41"/>
      <c r="F48" s="42"/>
      <c r="G48" s="43"/>
      <c r="H48" s="43"/>
      <c r="I48" s="43"/>
      <c r="J48" s="43"/>
      <c r="K48" s="43"/>
      <c r="L48" s="43"/>
      <c r="M48" s="43"/>
      <c r="N48" s="43"/>
      <c r="O48" s="43"/>
      <c r="P48" s="43"/>
      <c r="Q48" s="43"/>
      <c r="R48" s="49"/>
      <c r="S48" s="53"/>
      <c r="T48" s="51"/>
      <c r="U48" s="43"/>
      <c r="V48" s="43"/>
      <c r="W48" s="43"/>
      <c r="X48" s="43"/>
      <c r="Y48" s="43"/>
      <c r="Z48" s="43"/>
      <c r="AA48" s="43"/>
      <c r="AB48" s="43"/>
      <c r="AC48" s="43"/>
      <c r="AD48" s="43"/>
      <c r="AE48" s="43"/>
      <c r="AF48" s="53"/>
      <c r="AG48" s="43"/>
      <c r="AH48" s="43"/>
      <c r="AI48" s="43"/>
      <c r="AJ48" s="43"/>
      <c r="AK48" s="43"/>
      <c r="AL48" s="43"/>
      <c r="AM48" s="43"/>
      <c r="AN48" s="43"/>
      <c r="AO48" s="43"/>
      <c r="AP48" s="43"/>
      <c r="AQ48" s="43"/>
      <c r="AR48" s="43"/>
      <c r="AS48" s="44"/>
    </row>
    <row r="49" spans="1:45" ht="15.65" customHeight="1" x14ac:dyDescent="0.35">
      <c r="A49" s="83" t="s">
        <v>69</v>
      </c>
      <c r="B49" s="82" t="s">
        <v>48</v>
      </c>
      <c r="C49" s="39"/>
      <c r="D49" s="40"/>
      <c r="E49" s="41"/>
      <c r="F49" s="42"/>
      <c r="G49" s="43"/>
      <c r="H49" s="43"/>
      <c r="I49" s="43"/>
      <c r="J49" s="43"/>
      <c r="K49" s="43"/>
      <c r="L49" s="43"/>
      <c r="M49" s="43"/>
      <c r="N49" s="43"/>
      <c r="O49" s="43"/>
      <c r="P49" s="43"/>
      <c r="Q49" s="43"/>
      <c r="R49" s="49"/>
      <c r="S49" s="53"/>
      <c r="T49" s="51"/>
      <c r="U49" s="43"/>
      <c r="V49" s="43"/>
      <c r="W49" s="43"/>
      <c r="X49" s="43"/>
      <c r="Y49" s="43"/>
      <c r="Z49" s="43"/>
      <c r="AA49" s="43"/>
      <c r="AB49" s="43"/>
      <c r="AC49" s="43"/>
      <c r="AD49" s="43"/>
      <c r="AE49" s="43"/>
      <c r="AF49" s="53"/>
      <c r="AG49" s="43"/>
      <c r="AH49" s="43"/>
      <c r="AI49" s="43"/>
      <c r="AJ49" s="43"/>
      <c r="AK49" s="43"/>
      <c r="AL49" s="43"/>
      <c r="AM49" s="43"/>
      <c r="AN49" s="43"/>
      <c r="AO49" s="43"/>
      <c r="AP49" s="43"/>
      <c r="AQ49" s="43"/>
      <c r="AR49" s="43"/>
      <c r="AS49" s="44"/>
    </row>
    <row r="50" spans="1:45" x14ac:dyDescent="0.35">
      <c r="A50" s="84"/>
      <c r="B50" s="82"/>
      <c r="C50" s="45"/>
      <c r="D50" s="40"/>
      <c r="E50" s="41"/>
      <c r="F50" s="42"/>
      <c r="G50" s="43"/>
      <c r="H50" s="43"/>
      <c r="I50" s="43"/>
      <c r="J50" s="43"/>
      <c r="K50" s="43"/>
      <c r="L50" s="43"/>
      <c r="M50" s="43"/>
      <c r="N50" s="43"/>
      <c r="O50" s="43"/>
      <c r="P50" s="43"/>
      <c r="Q50" s="43"/>
      <c r="R50" s="49"/>
      <c r="S50" s="53"/>
      <c r="T50" s="51"/>
      <c r="U50" s="43"/>
      <c r="V50" s="43"/>
      <c r="W50" s="43"/>
      <c r="X50" s="43"/>
      <c r="Y50" s="43"/>
      <c r="Z50" s="43"/>
      <c r="AA50" s="43"/>
      <c r="AB50" s="43"/>
      <c r="AC50" s="43"/>
      <c r="AD50" s="43"/>
      <c r="AE50" s="43"/>
      <c r="AF50" s="53"/>
      <c r="AG50" s="43"/>
      <c r="AH50" s="43"/>
      <c r="AI50" s="43"/>
      <c r="AJ50" s="43"/>
      <c r="AK50" s="43"/>
      <c r="AL50" s="43"/>
      <c r="AM50" s="43"/>
      <c r="AN50" s="43"/>
      <c r="AO50" s="43"/>
      <c r="AP50" s="43"/>
      <c r="AQ50" s="43"/>
      <c r="AR50" s="43"/>
      <c r="AS50" s="44"/>
    </row>
    <row r="51" spans="1:45" x14ac:dyDescent="0.35">
      <c r="A51" s="84"/>
      <c r="B51" s="82"/>
      <c r="C51" s="45"/>
      <c r="D51" s="40"/>
      <c r="E51" s="41"/>
      <c r="F51" s="42"/>
      <c r="G51" s="43"/>
      <c r="H51" s="43"/>
      <c r="I51" s="43"/>
      <c r="J51" s="43"/>
      <c r="K51" s="43"/>
      <c r="L51" s="43"/>
      <c r="M51" s="43"/>
      <c r="N51" s="43"/>
      <c r="O51" s="43"/>
      <c r="P51" s="43"/>
      <c r="Q51" s="43"/>
      <c r="R51" s="49"/>
      <c r="S51" s="53"/>
      <c r="T51" s="51"/>
      <c r="U51" s="43"/>
      <c r="V51" s="43"/>
      <c r="W51" s="43"/>
      <c r="X51" s="43"/>
      <c r="Y51" s="43"/>
      <c r="Z51" s="43"/>
      <c r="AA51" s="43"/>
      <c r="AB51" s="43"/>
      <c r="AC51" s="43"/>
      <c r="AD51" s="43"/>
      <c r="AE51" s="43"/>
      <c r="AF51" s="53"/>
      <c r="AG51" s="43"/>
      <c r="AH51" s="43"/>
      <c r="AI51" s="43"/>
      <c r="AJ51" s="43"/>
      <c r="AK51" s="43"/>
      <c r="AL51" s="43"/>
      <c r="AM51" s="43"/>
      <c r="AN51" s="43"/>
      <c r="AO51" s="43"/>
      <c r="AP51" s="43"/>
      <c r="AQ51" s="43"/>
      <c r="AR51" s="43"/>
      <c r="AS51" s="44"/>
    </row>
    <row r="52" spans="1:45" x14ac:dyDescent="0.35">
      <c r="A52" s="84"/>
      <c r="B52" s="82"/>
      <c r="C52" s="39"/>
      <c r="D52" s="40"/>
      <c r="E52" s="41"/>
      <c r="F52" s="42"/>
      <c r="G52" s="43"/>
      <c r="H52" s="43"/>
      <c r="I52" s="43"/>
      <c r="J52" s="43"/>
      <c r="K52" s="43"/>
      <c r="L52" s="43"/>
      <c r="M52" s="43"/>
      <c r="N52" s="43"/>
      <c r="O52" s="43"/>
      <c r="P52" s="43"/>
      <c r="Q52" s="43"/>
      <c r="R52" s="49"/>
      <c r="S52" s="53"/>
      <c r="T52" s="51"/>
      <c r="U52" s="43"/>
      <c r="V52" s="43"/>
      <c r="W52" s="43"/>
      <c r="X52" s="43"/>
      <c r="Y52" s="43"/>
      <c r="Z52" s="43"/>
      <c r="AA52" s="43"/>
      <c r="AB52" s="43"/>
      <c r="AC52" s="43"/>
      <c r="AD52" s="43"/>
      <c r="AE52" s="43"/>
      <c r="AF52" s="53"/>
      <c r="AG52" s="43"/>
      <c r="AH52" s="43"/>
      <c r="AI52" s="43"/>
      <c r="AJ52" s="43"/>
      <c r="AK52" s="43"/>
      <c r="AL52" s="43"/>
      <c r="AM52" s="43"/>
      <c r="AN52" s="43"/>
      <c r="AO52" s="43"/>
      <c r="AP52" s="43"/>
      <c r="AQ52" s="43"/>
      <c r="AR52" s="43"/>
      <c r="AS52" s="44"/>
    </row>
    <row r="53" spans="1:45" x14ac:dyDescent="0.35">
      <c r="A53" s="84"/>
      <c r="B53" s="82" t="s">
        <v>49</v>
      </c>
      <c r="C53" s="46"/>
      <c r="D53" s="40"/>
      <c r="E53" s="41"/>
      <c r="F53" s="42"/>
      <c r="G53" s="43"/>
      <c r="H53" s="43"/>
      <c r="I53" s="43"/>
      <c r="J53" s="43"/>
      <c r="K53" s="43"/>
      <c r="L53" s="43"/>
      <c r="M53" s="43"/>
      <c r="N53" s="43"/>
      <c r="O53" s="43"/>
      <c r="P53" s="43"/>
      <c r="Q53" s="43"/>
      <c r="R53" s="49"/>
      <c r="S53" s="53"/>
      <c r="T53" s="51"/>
      <c r="U53" s="43"/>
      <c r="V53" s="43"/>
      <c r="W53" s="43"/>
      <c r="X53" s="43"/>
      <c r="Y53" s="43"/>
      <c r="Z53" s="43"/>
      <c r="AA53" s="43"/>
      <c r="AB53" s="43"/>
      <c r="AC53" s="43"/>
      <c r="AD53" s="43"/>
      <c r="AE53" s="43"/>
      <c r="AF53" s="53"/>
      <c r="AG53" s="43"/>
      <c r="AH53" s="43"/>
      <c r="AI53" s="43"/>
      <c r="AJ53" s="43"/>
      <c r="AK53" s="43"/>
      <c r="AL53" s="43"/>
      <c r="AM53" s="43"/>
      <c r="AN53" s="43"/>
      <c r="AO53" s="43"/>
      <c r="AP53" s="43"/>
      <c r="AQ53" s="43"/>
      <c r="AR53" s="43"/>
      <c r="AS53" s="44"/>
    </row>
    <row r="54" spans="1:45" x14ac:dyDescent="0.35">
      <c r="A54" s="84"/>
      <c r="B54" s="82"/>
      <c r="C54" s="46"/>
      <c r="D54" s="40"/>
      <c r="E54" s="41"/>
      <c r="F54" s="42"/>
      <c r="G54" s="43"/>
      <c r="H54" s="43"/>
      <c r="I54" s="43"/>
      <c r="J54" s="43"/>
      <c r="K54" s="43"/>
      <c r="L54" s="43"/>
      <c r="M54" s="43"/>
      <c r="N54" s="43"/>
      <c r="O54" s="43"/>
      <c r="P54" s="43"/>
      <c r="Q54" s="43"/>
      <c r="R54" s="49"/>
      <c r="S54" s="53"/>
      <c r="T54" s="51"/>
      <c r="U54" s="43"/>
      <c r="V54" s="43"/>
      <c r="W54" s="43"/>
      <c r="X54" s="43"/>
      <c r="Y54" s="43"/>
      <c r="Z54" s="43"/>
      <c r="AA54" s="43"/>
      <c r="AB54" s="43"/>
      <c r="AC54" s="43"/>
      <c r="AD54" s="43"/>
      <c r="AE54" s="43"/>
      <c r="AF54" s="53"/>
      <c r="AG54" s="43"/>
      <c r="AH54" s="43"/>
      <c r="AI54" s="43"/>
      <c r="AJ54" s="43"/>
      <c r="AK54" s="43"/>
      <c r="AL54" s="43"/>
      <c r="AM54" s="43"/>
      <c r="AN54" s="43"/>
      <c r="AO54" s="43"/>
      <c r="AP54" s="43"/>
      <c r="AQ54" s="43"/>
      <c r="AR54" s="43"/>
      <c r="AS54" s="44"/>
    </row>
    <row r="55" spans="1:45" x14ac:dyDescent="0.35">
      <c r="A55" s="84"/>
      <c r="B55" s="82"/>
      <c r="C55" s="46"/>
      <c r="D55" s="40"/>
      <c r="E55" s="41"/>
      <c r="F55" s="42"/>
      <c r="G55" s="43"/>
      <c r="H55" s="43"/>
      <c r="I55" s="43"/>
      <c r="J55" s="43"/>
      <c r="K55" s="43"/>
      <c r="L55" s="43"/>
      <c r="M55" s="43"/>
      <c r="N55" s="43"/>
      <c r="O55" s="43"/>
      <c r="P55" s="43"/>
      <c r="Q55" s="43"/>
      <c r="R55" s="49"/>
      <c r="S55" s="53"/>
      <c r="T55" s="51"/>
      <c r="U55" s="43"/>
      <c r="V55" s="43"/>
      <c r="W55" s="43"/>
      <c r="X55" s="43"/>
      <c r="Y55" s="43"/>
      <c r="Z55" s="43"/>
      <c r="AA55" s="43"/>
      <c r="AB55" s="43"/>
      <c r="AC55" s="43"/>
      <c r="AD55" s="43"/>
      <c r="AE55" s="43"/>
      <c r="AF55" s="53"/>
      <c r="AG55" s="43"/>
      <c r="AH55" s="43"/>
      <c r="AI55" s="43"/>
      <c r="AJ55" s="43"/>
      <c r="AK55" s="43"/>
      <c r="AL55" s="43"/>
      <c r="AM55" s="43"/>
      <c r="AN55" s="43"/>
      <c r="AO55" s="43"/>
      <c r="AP55" s="43"/>
      <c r="AQ55" s="43"/>
      <c r="AR55" s="43"/>
      <c r="AS55" s="44"/>
    </row>
    <row r="56" spans="1:45" x14ac:dyDescent="0.35">
      <c r="A56" s="84"/>
      <c r="B56" s="82"/>
      <c r="C56" s="46"/>
      <c r="D56" s="40"/>
      <c r="E56" s="41"/>
      <c r="F56" s="42"/>
      <c r="G56" s="43"/>
      <c r="H56" s="43"/>
      <c r="I56" s="43"/>
      <c r="J56" s="43"/>
      <c r="K56" s="43"/>
      <c r="L56" s="43"/>
      <c r="M56" s="43"/>
      <c r="N56" s="43"/>
      <c r="O56" s="43"/>
      <c r="P56" s="43"/>
      <c r="Q56" s="43"/>
      <c r="R56" s="49"/>
      <c r="S56" s="53"/>
      <c r="T56" s="51"/>
      <c r="U56" s="43"/>
      <c r="V56" s="43"/>
      <c r="W56" s="43"/>
      <c r="X56" s="43"/>
      <c r="Y56" s="43"/>
      <c r="Z56" s="43"/>
      <c r="AA56" s="43"/>
      <c r="AB56" s="43"/>
      <c r="AC56" s="43"/>
      <c r="AD56" s="43"/>
      <c r="AE56" s="43"/>
      <c r="AF56" s="53"/>
      <c r="AG56" s="43"/>
      <c r="AH56" s="43"/>
      <c r="AI56" s="43"/>
      <c r="AJ56" s="43"/>
      <c r="AK56" s="43"/>
      <c r="AL56" s="43"/>
      <c r="AM56" s="43"/>
      <c r="AN56" s="43"/>
      <c r="AO56" s="43"/>
      <c r="AP56" s="43"/>
      <c r="AQ56" s="43"/>
      <c r="AR56" s="43"/>
      <c r="AS56" s="44"/>
    </row>
    <row r="57" spans="1:45" x14ac:dyDescent="0.35">
      <c r="A57" s="84"/>
      <c r="B57" s="82" t="s">
        <v>50</v>
      </c>
      <c r="C57" s="47"/>
      <c r="D57" s="40"/>
      <c r="E57" s="41"/>
      <c r="F57" s="42"/>
      <c r="G57" s="43"/>
      <c r="H57" s="43"/>
      <c r="I57" s="43"/>
      <c r="J57" s="43"/>
      <c r="K57" s="43"/>
      <c r="L57" s="43"/>
      <c r="M57" s="43"/>
      <c r="N57" s="43"/>
      <c r="O57" s="43"/>
      <c r="P57" s="43"/>
      <c r="Q57" s="43"/>
      <c r="R57" s="49"/>
      <c r="S57" s="53"/>
      <c r="T57" s="51"/>
      <c r="U57" s="43"/>
      <c r="V57" s="43"/>
      <c r="W57" s="43"/>
      <c r="X57" s="43"/>
      <c r="Y57" s="43"/>
      <c r="Z57" s="43"/>
      <c r="AA57" s="43"/>
      <c r="AB57" s="43"/>
      <c r="AC57" s="43"/>
      <c r="AD57" s="43"/>
      <c r="AE57" s="43"/>
      <c r="AF57" s="53"/>
      <c r="AG57" s="43"/>
      <c r="AH57" s="43"/>
      <c r="AI57" s="43"/>
      <c r="AJ57" s="43"/>
      <c r="AK57" s="43"/>
      <c r="AL57" s="43"/>
      <c r="AM57" s="43"/>
      <c r="AN57" s="43"/>
      <c r="AO57" s="43"/>
      <c r="AP57" s="43"/>
      <c r="AQ57" s="43"/>
      <c r="AR57" s="43"/>
      <c r="AS57" s="44"/>
    </row>
    <row r="58" spans="1:45" x14ac:dyDescent="0.35">
      <c r="A58" s="84"/>
      <c r="B58" s="82"/>
      <c r="C58" s="47"/>
      <c r="D58" s="40"/>
      <c r="E58" s="41"/>
      <c r="F58" s="42"/>
      <c r="G58" s="43"/>
      <c r="H58" s="43"/>
      <c r="I58" s="43"/>
      <c r="J58" s="43"/>
      <c r="K58" s="43"/>
      <c r="L58" s="43"/>
      <c r="M58" s="43"/>
      <c r="N58" s="43"/>
      <c r="O58" s="43"/>
      <c r="P58" s="43"/>
      <c r="Q58" s="43"/>
      <c r="R58" s="49"/>
      <c r="S58" s="53"/>
      <c r="T58" s="51"/>
      <c r="U58" s="43"/>
      <c r="V58" s="43"/>
      <c r="W58" s="43"/>
      <c r="X58" s="43"/>
      <c r="Y58" s="43"/>
      <c r="Z58" s="43"/>
      <c r="AA58" s="43"/>
      <c r="AB58" s="43"/>
      <c r="AC58" s="43"/>
      <c r="AD58" s="43"/>
      <c r="AE58" s="43"/>
      <c r="AF58" s="53"/>
      <c r="AG58" s="43"/>
      <c r="AH58" s="43"/>
      <c r="AI58" s="43"/>
      <c r="AJ58" s="43"/>
      <c r="AK58" s="43"/>
      <c r="AL58" s="43"/>
      <c r="AM58" s="43"/>
      <c r="AN58" s="43"/>
      <c r="AO58" s="43"/>
      <c r="AP58" s="43"/>
      <c r="AQ58" s="43"/>
      <c r="AR58" s="43"/>
      <c r="AS58" s="44"/>
    </row>
    <row r="59" spans="1:45" x14ac:dyDescent="0.35">
      <c r="A59" s="84"/>
      <c r="B59" s="82"/>
      <c r="C59" s="47"/>
      <c r="D59" s="40"/>
      <c r="E59" s="41"/>
      <c r="F59" s="42"/>
      <c r="G59" s="43"/>
      <c r="H59" s="43"/>
      <c r="I59" s="43"/>
      <c r="J59" s="43"/>
      <c r="K59" s="43"/>
      <c r="L59" s="43"/>
      <c r="M59" s="43"/>
      <c r="N59" s="43"/>
      <c r="O59" s="43"/>
      <c r="P59" s="43"/>
      <c r="Q59" s="43"/>
      <c r="R59" s="49"/>
      <c r="S59" s="53"/>
      <c r="T59" s="51"/>
      <c r="U59" s="43"/>
      <c r="V59" s="43"/>
      <c r="W59" s="43"/>
      <c r="X59" s="43"/>
      <c r="Y59" s="43"/>
      <c r="Z59" s="43"/>
      <c r="AA59" s="43"/>
      <c r="AB59" s="43"/>
      <c r="AC59" s="43"/>
      <c r="AD59" s="43"/>
      <c r="AE59" s="43"/>
      <c r="AF59" s="53"/>
      <c r="AG59" s="43"/>
      <c r="AH59" s="43"/>
      <c r="AI59" s="43"/>
      <c r="AJ59" s="43"/>
      <c r="AK59" s="43"/>
      <c r="AL59" s="43"/>
      <c r="AM59" s="43"/>
      <c r="AN59" s="43"/>
      <c r="AO59" s="43"/>
      <c r="AP59" s="43"/>
      <c r="AQ59" s="43"/>
      <c r="AR59" s="43"/>
      <c r="AS59" s="44"/>
    </row>
    <row r="60" spans="1:45" x14ac:dyDescent="0.35">
      <c r="A60" s="84"/>
      <c r="B60" s="82"/>
      <c r="C60" s="47"/>
      <c r="D60" s="40"/>
      <c r="E60" s="41"/>
      <c r="F60" s="42"/>
      <c r="G60" s="43"/>
      <c r="H60" s="43"/>
      <c r="I60" s="43"/>
      <c r="J60" s="43"/>
      <c r="K60" s="43"/>
      <c r="L60" s="43"/>
      <c r="M60" s="43"/>
      <c r="N60" s="43"/>
      <c r="O60" s="43"/>
      <c r="P60" s="43"/>
      <c r="Q60" s="43"/>
      <c r="R60" s="49"/>
      <c r="S60" s="53"/>
      <c r="T60" s="51"/>
      <c r="U60" s="43"/>
      <c r="V60" s="43"/>
      <c r="W60" s="43"/>
      <c r="X60" s="43"/>
      <c r="Y60" s="43"/>
      <c r="Z60" s="43"/>
      <c r="AA60" s="43"/>
      <c r="AB60" s="43"/>
      <c r="AC60" s="43"/>
      <c r="AD60" s="43"/>
      <c r="AE60" s="43"/>
      <c r="AF60" s="53"/>
      <c r="AG60" s="43"/>
      <c r="AH60" s="43"/>
      <c r="AI60" s="43"/>
      <c r="AJ60" s="43"/>
      <c r="AK60" s="43"/>
      <c r="AL60" s="43"/>
      <c r="AM60" s="43"/>
      <c r="AN60" s="43"/>
      <c r="AO60" s="43"/>
      <c r="AP60" s="43"/>
      <c r="AQ60" s="43"/>
      <c r="AR60" s="43"/>
      <c r="AS60" s="44"/>
    </row>
    <row r="61" spans="1:45" ht="15" customHeight="1" x14ac:dyDescent="0.35">
      <c r="A61" s="84"/>
      <c r="B61" s="82" t="s">
        <v>51</v>
      </c>
      <c r="C61" s="47"/>
      <c r="D61" s="40"/>
      <c r="E61" s="41"/>
      <c r="F61" s="42"/>
      <c r="G61" s="43"/>
      <c r="H61" s="43"/>
      <c r="I61" s="43"/>
      <c r="J61" s="43"/>
      <c r="K61" s="43"/>
      <c r="L61" s="43"/>
      <c r="M61" s="43"/>
      <c r="N61" s="43"/>
      <c r="O61" s="43"/>
      <c r="P61" s="43"/>
      <c r="Q61" s="43"/>
      <c r="R61" s="49"/>
      <c r="S61" s="53"/>
      <c r="T61" s="51"/>
      <c r="U61" s="43"/>
      <c r="V61" s="43"/>
      <c r="W61" s="43"/>
      <c r="X61" s="43"/>
      <c r="Y61" s="43"/>
      <c r="Z61" s="43"/>
      <c r="AA61" s="43"/>
      <c r="AB61" s="43"/>
      <c r="AC61" s="43"/>
      <c r="AD61" s="43"/>
      <c r="AE61" s="43"/>
      <c r="AF61" s="53"/>
      <c r="AG61" s="43"/>
      <c r="AH61" s="43"/>
      <c r="AI61" s="43"/>
      <c r="AJ61" s="43"/>
      <c r="AK61" s="43"/>
      <c r="AL61" s="43"/>
      <c r="AM61" s="43"/>
      <c r="AN61" s="43"/>
      <c r="AO61" s="43"/>
      <c r="AP61" s="43"/>
      <c r="AQ61" s="43"/>
      <c r="AR61" s="43"/>
      <c r="AS61" s="44"/>
    </row>
    <row r="62" spans="1:45" x14ac:dyDescent="0.35">
      <c r="A62" s="84"/>
      <c r="B62" s="82"/>
      <c r="C62" s="47"/>
      <c r="D62" s="40"/>
      <c r="E62" s="41"/>
      <c r="F62" s="42"/>
      <c r="G62" s="43"/>
      <c r="H62" s="43"/>
      <c r="I62" s="43"/>
      <c r="J62" s="43"/>
      <c r="K62" s="43"/>
      <c r="L62" s="43"/>
      <c r="M62" s="43"/>
      <c r="N62" s="43"/>
      <c r="O62" s="43"/>
      <c r="P62" s="43"/>
      <c r="Q62" s="43"/>
      <c r="R62" s="49"/>
      <c r="S62" s="53"/>
      <c r="T62" s="51"/>
      <c r="U62" s="43"/>
      <c r="V62" s="43"/>
      <c r="W62" s="43"/>
      <c r="X62" s="43"/>
      <c r="Y62" s="43"/>
      <c r="Z62" s="43"/>
      <c r="AA62" s="43"/>
      <c r="AB62" s="43"/>
      <c r="AC62" s="43"/>
      <c r="AD62" s="43"/>
      <c r="AE62" s="43"/>
      <c r="AF62" s="53"/>
      <c r="AG62" s="43"/>
      <c r="AH62" s="43"/>
      <c r="AI62" s="43"/>
      <c r="AJ62" s="43"/>
      <c r="AK62" s="43"/>
      <c r="AL62" s="43"/>
      <c r="AM62" s="43"/>
      <c r="AN62" s="43"/>
      <c r="AO62" s="43"/>
      <c r="AP62" s="43"/>
      <c r="AQ62" s="43"/>
      <c r="AR62" s="43"/>
      <c r="AS62" s="44"/>
    </row>
    <row r="63" spans="1:45" x14ac:dyDescent="0.35">
      <c r="A63" s="84"/>
      <c r="B63" s="82"/>
      <c r="C63" s="47"/>
      <c r="D63" s="40"/>
      <c r="E63" s="41"/>
      <c r="F63" s="42"/>
      <c r="G63" s="43"/>
      <c r="H63" s="43"/>
      <c r="I63" s="43"/>
      <c r="J63" s="43"/>
      <c r="K63" s="43"/>
      <c r="L63" s="43"/>
      <c r="M63" s="43"/>
      <c r="N63" s="43"/>
      <c r="O63" s="43"/>
      <c r="P63" s="43"/>
      <c r="Q63" s="43"/>
      <c r="R63" s="49"/>
      <c r="S63" s="53"/>
      <c r="T63" s="51"/>
      <c r="U63" s="43"/>
      <c r="V63" s="43"/>
      <c r="W63" s="43"/>
      <c r="X63" s="43"/>
      <c r="Y63" s="43"/>
      <c r="Z63" s="43"/>
      <c r="AA63" s="43"/>
      <c r="AB63" s="43"/>
      <c r="AC63" s="43"/>
      <c r="AD63" s="43"/>
      <c r="AE63" s="43"/>
      <c r="AF63" s="53"/>
      <c r="AG63" s="43"/>
      <c r="AH63" s="43"/>
      <c r="AI63" s="43"/>
      <c r="AJ63" s="43"/>
      <c r="AK63" s="43"/>
      <c r="AL63" s="43"/>
      <c r="AM63" s="43"/>
      <c r="AN63" s="43"/>
      <c r="AO63" s="43"/>
      <c r="AP63" s="43"/>
      <c r="AQ63" s="43"/>
      <c r="AR63" s="43"/>
      <c r="AS63" s="44"/>
    </row>
    <row r="64" spans="1:45" x14ac:dyDescent="0.35">
      <c r="A64" s="84"/>
      <c r="B64" s="82"/>
      <c r="C64" s="47"/>
      <c r="D64" s="40"/>
      <c r="E64" s="41"/>
      <c r="F64" s="42"/>
      <c r="G64" s="43"/>
      <c r="H64" s="43"/>
      <c r="I64" s="43"/>
      <c r="J64" s="43"/>
      <c r="K64" s="43"/>
      <c r="L64" s="43"/>
      <c r="M64" s="43"/>
      <c r="N64" s="43"/>
      <c r="O64" s="43"/>
      <c r="P64" s="43"/>
      <c r="Q64" s="43"/>
      <c r="R64" s="49"/>
      <c r="S64" s="53"/>
      <c r="T64" s="51"/>
      <c r="U64" s="43"/>
      <c r="V64" s="43"/>
      <c r="W64" s="43"/>
      <c r="X64" s="43"/>
      <c r="Y64" s="43"/>
      <c r="Z64" s="43"/>
      <c r="AA64" s="43"/>
      <c r="AB64" s="43"/>
      <c r="AC64" s="43"/>
      <c r="AD64" s="43"/>
      <c r="AE64" s="43"/>
      <c r="AF64" s="53"/>
      <c r="AG64" s="43"/>
      <c r="AH64" s="43"/>
      <c r="AI64" s="43"/>
      <c r="AJ64" s="43"/>
      <c r="AK64" s="43"/>
      <c r="AL64" s="43"/>
      <c r="AM64" s="43"/>
      <c r="AN64" s="43"/>
      <c r="AO64" s="43"/>
      <c r="AP64" s="43"/>
      <c r="AQ64" s="43"/>
      <c r="AR64" s="43"/>
      <c r="AS64" s="44"/>
    </row>
    <row r="65" spans="1:45" ht="16" customHeight="1" x14ac:dyDescent="0.35">
      <c r="A65" s="84"/>
      <c r="B65" s="82" t="s">
        <v>52</v>
      </c>
      <c r="C65" s="47"/>
      <c r="D65" s="40"/>
      <c r="E65" s="41"/>
      <c r="F65" s="42"/>
      <c r="G65" s="43"/>
      <c r="H65" s="43"/>
      <c r="I65" s="43"/>
      <c r="J65" s="43"/>
      <c r="K65" s="43"/>
      <c r="L65" s="43"/>
      <c r="M65" s="43"/>
      <c r="N65" s="43"/>
      <c r="O65" s="43"/>
      <c r="P65" s="43"/>
      <c r="Q65" s="43"/>
      <c r="R65" s="49"/>
      <c r="S65" s="53"/>
      <c r="T65" s="51"/>
      <c r="U65" s="43"/>
      <c r="V65" s="43"/>
      <c r="W65" s="43"/>
      <c r="X65" s="43"/>
      <c r="Y65" s="43"/>
      <c r="Z65" s="43"/>
      <c r="AA65" s="43"/>
      <c r="AB65" s="43"/>
      <c r="AC65" s="43"/>
      <c r="AD65" s="43"/>
      <c r="AE65" s="43"/>
      <c r="AF65" s="53"/>
      <c r="AG65" s="43"/>
      <c r="AH65" s="43"/>
      <c r="AI65" s="43"/>
      <c r="AJ65" s="43"/>
      <c r="AK65" s="43"/>
      <c r="AL65" s="43"/>
      <c r="AM65" s="43"/>
      <c r="AN65" s="43"/>
      <c r="AO65" s="43"/>
      <c r="AP65" s="43"/>
      <c r="AQ65" s="43"/>
      <c r="AR65" s="43"/>
      <c r="AS65" s="44"/>
    </row>
    <row r="66" spans="1:45" x14ac:dyDescent="0.35">
      <c r="A66" s="84"/>
      <c r="B66" s="82"/>
      <c r="C66" s="47"/>
      <c r="D66" s="40"/>
      <c r="E66" s="41"/>
      <c r="F66" s="42"/>
      <c r="G66" s="43"/>
      <c r="H66" s="43"/>
      <c r="I66" s="43"/>
      <c r="J66" s="43"/>
      <c r="K66" s="43"/>
      <c r="L66" s="43"/>
      <c r="M66" s="43"/>
      <c r="N66" s="43"/>
      <c r="O66" s="43"/>
      <c r="P66" s="43"/>
      <c r="Q66" s="43"/>
      <c r="R66" s="49"/>
      <c r="S66" s="53"/>
      <c r="T66" s="51"/>
      <c r="U66" s="43"/>
      <c r="V66" s="43"/>
      <c r="W66" s="43"/>
      <c r="X66" s="43"/>
      <c r="Y66" s="43"/>
      <c r="Z66" s="43"/>
      <c r="AA66" s="43"/>
      <c r="AB66" s="43"/>
      <c r="AC66" s="43"/>
      <c r="AD66" s="43"/>
      <c r="AE66" s="43"/>
      <c r="AF66" s="53"/>
      <c r="AG66" s="43"/>
      <c r="AH66" s="43"/>
      <c r="AI66" s="43"/>
      <c r="AJ66" s="43"/>
      <c r="AK66" s="43"/>
      <c r="AL66" s="43"/>
      <c r="AM66" s="43"/>
      <c r="AN66" s="43"/>
      <c r="AO66" s="43"/>
      <c r="AP66" s="43"/>
      <c r="AQ66" s="43"/>
      <c r="AR66" s="43"/>
      <c r="AS66" s="44"/>
    </row>
    <row r="67" spans="1:45" x14ac:dyDescent="0.35">
      <c r="A67" s="84"/>
      <c r="B67" s="82"/>
      <c r="C67" s="47"/>
      <c r="D67" s="40"/>
      <c r="E67" s="41"/>
      <c r="F67" s="42"/>
      <c r="G67" s="43"/>
      <c r="H67" s="43"/>
      <c r="I67" s="43"/>
      <c r="J67" s="43"/>
      <c r="K67" s="43"/>
      <c r="L67" s="43"/>
      <c r="M67" s="43"/>
      <c r="N67" s="43"/>
      <c r="O67" s="43"/>
      <c r="P67" s="43"/>
      <c r="Q67" s="43"/>
      <c r="R67" s="49"/>
      <c r="S67" s="53"/>
      <c r="T67" s="51"/>
      <c r="U67" s="43"/>
      <c r="V67" s="43"/>
      <c r="W67" s="43"/>
      <c r="X67" s="43"/>
      <c r="Y67" s="43"/>
      <c r="Z67" s="43"/>
      <c r="AA67" s="43"/>
      <c r="AB67" s="43"/>
      <c r="AC67" s="43"/>
      <c r="AD67" s="43"/>
      <c r="AE67" s="43"/>
      <c r="AF67" s="53"/>
      <c r="AG67" s="43"/>
      <c r="AH67" s="43"/>
      <c r="AI67" s="43"/>
      <c r="AJ67" s="43"/>
      <c r="AK67" s="43"/>
      <c r="AL67" s="43"/>
      <c r="AM67" s="43"/>
      <c r="AN67" s="43"/>
      <c r="AO67" s="43"/>
      <c r="AP67" s="43"/>
      <c r="AQ67" s="43"/>
      <c r="AR67" s="43"/>
      <c r="AS67" s="44"/>
    </row>
    <row r="68" spans="1:45" x14ac:dyDescent="0.35">
      <c r="A68" s="84"/>
      <c r="B68" s="82"/>
      <c r="C68" s="47"/>
      <c r="D68" s="40"/>
      <c r="E68" s="41"/>
      <c r="F68" s="42"/>
      <c r="G68" s="43"/>
      <c r="H68" s="43"/>
      <c r="I68" s="43"/>
      <c r="J68" s="43"/>
      <c r="K68" s="43"/>
      <c r="L68" s="43"/>
      <c r="M68" s="43"/>
      <c r="N68" s="43"/>
      <c r="O68" s="43"/>
      <c r="P68" s="43"/>
      <c r="Q68" s="43"/>
      <c r="R68" s="49"/>
      <c r="S68" s="53"/>
      <c r="T68" s="51"/>
      <c r="U68" s="43"/>
      <c r="V68" s="43"/>
      <c r="W68" s="43"/>
      <c r="X68" s="43"/>
      <c r="Y68" s="43"/>
      <c r="Z68" s="43"/>
      <c r="AA68" s="43"/>
      <c r="AB68" s="43"/>
      <c r="AC68" s="43"/>
      <c r="AD68" s="43"/>
      <c r="AE68" s="43"/>
      <c r="AF68" s="53"/>
      <c r="AG68" s="43"/>
      <c r="AH68" s="43"/>
      <c r="AI68" s="43"/>
      <c r="AJ68" s="43"/>
      <c r="AK68" s="43"/>
      <c r="AL68" s="43"/>
      <c r="AM68" s="43"/>
      <c r="AN68" s="43"/>
      <c r="AO68" s="43"/>
      <c r="AP68" s="43"/>
      <c r="AQ68" s="43"/>
      <c r="AR68" s="43"/>
      <c r="AS68" s="44"/>
    </row>
    <row r="69" spans="1:45" ht="16" customHeight="1" x14ac:dyDescent="0.35">
      <c r="A69" s="84"/>
      <c r="B69" s="82" t="s">
        <v>53</v>
      </c>
      <c r="C69" s="47"/>
      <c r="D69" s="40"/>
      <c r="E69" s="41"/>
      <c r="F69" s="42"/>
      <c r="G69" s="43"/>
      <c r="H69" s="43"/>
      <c r="I69" s="43"/>
      <c r="J69" s="43"/>
      <c r="K69" s="43"/>
      <c r="L69" s="43"/>
      <c r="M69" s="43"/>
      <c r="N69" s="43"/>
      <c r="O69" s="43"/>
      <c r="P69" s="43"/>
      <c r="Q69" s="43"/>
      <c r="R69" s="49"/>
      <c r="S69" s="53"/>
      <c r="T69" s="51"/>
      <c r="U69" s="43"/>
      <c r="V69" s="43"/>
      <c r="W69" s="43"/>
      <c r="X69" s="43"/>
      <c r="Y69" s="43"/>
      <c r="Z69" s="43"/>
      <c r="AA69" s="43"/>
      <c r="AB69" s="43"/>
      <c r="AC69" s="43"/>
      <c r="AD69" s="43"/>
      <c r="AE69" s="43"/>
      <c r="AF69" s="53"/>
      <c r="AG69" s="43"/>
      <c r="AH69" s="43"/>
      <c r="AI69" s="43"/>
      <c r="AJ69" s="43"/>
      <c r="AK69" s="43"/>
      <c r="AL69" s="43"/>
      <c r="AM69" s="43"/>
      <c r="AN69" s="43"/>
      <c r="AO69" s="43"/>
      <c r="AP69" s="43"/>
      <c r="AQ69" s="43"/>
      <c r="AR69" s="43"/>
      <c r="AS69" s="44"/>
    </row>
    <row r="70" spans="1:45" x14ac:dyDescent="0.35">
      <c r="A70" s="84"/>
      <c r="B70" s="82"/>
      <c r="C70" s="47"/>
      <c r="D70" s="40"/>
      <c r="E70" s="41"/>
      <c r="F70" s="42"/>
      <c r="G70" s="43"/>
      <c r="H70" s="43"/>
      <c r="I70" s="43"/>
      <c r="J70" s="43"/>
      <c r="K70" s="43"/>
      <c r="L70" s="43"/>
      <c r="M70" s="43"/>
      <c r="N70" s="43"/>
      <c r="O70" s="43"/>
      <c r="P70" s="43"/>
      <c r="Q70" s="43"/>
      <c r="R70" s="49"/>
      <c r="S70" s="53"/>
      <c r="T70" s="51"/>
      <c r="U70" s="43"/>
      <c r="V70" s="43"/>
      <c r="W70" s="43"/>
      <c r="X70" s="43"/>
      <c r="Y70" s="43"/>
      <c r="Z70" s="43"/>
      <c r="AA70" s="43"/>
      <c r="AB70" s="43"/>
      <c r="AC70" s="43"/>
      <c r="AD70" s="43"/>
      <c r="AE70" s="43"/>
      <c r="AF70" s="53"/>
      <c r="AG70" s="43"/>
      <c r="AH70" s="43"/>
      <c r="AI70" s="43"/>
      <c r="AJ70" s="43"/>
      <c r="AK70" s="43"/>
      <c r="AL70" s="43"/>
      <c r="AM70" s="43"/>
      <c r="AN70" s="43"/>
      <c r="AO70" s="43"/>
      <c r="AP70" s="43"/>
      <c r="AQ70" s="43"/>
      <c r="AR70" s="43"/>
      <c r="AS70" s="44"/>
    </row>
    <row r="71" spans="1:45" x14ac:dyDescent="0.35">
      <c r="A71" s="84"/>
      <c r="B71" s="82"/>
      <c r="C71" s="47"/>
      <c r="D71" s="40"/>
      <c r="E71" s="41"/>
      <c r="F71" s="42"/>
      <c r="G71" s="43"/>
      <c r="H71" s="43"/>
      <c r="I71" s="43"/>
      <c r="J71" s="43"/>
      <c r="K71" s="43"/>
      <c r="L71" s="43"/>
      <c r="M71" s="43"/>
      <c r="N71" s="43"/>
      <c r="O71" s="43"/>
      <c r="P71" s="43"/>
      <c r="Q71" s="43"/>
      <c r="R71" s="49"/>
      <c r="S71" s="53"/>
      <c r="T71" s="51"/>
      <c r="U71" s="43"/>
      <c r="V71" s="43"/>
      <c r="W71" s="43"/>
      <c r="X71" s="43"/>
      <c r="Y71" s="43"/>
      <c r="Z71" s="43"/>
      <c r="AA71" s="43"/>
      <c r="AB71" s="43"/>
      <c r="AC71" s="43"/>
      <c r="AD71" s="43"/>
      <c r="AE71" s="43"/>
      <c r="AF71" s="53"/>
      <c r="AG71" s="43"/>
      <c r="AH71" s="43"/>
      <c r="AI71" s="43"/>
      <c r="AJ71" s="43"/>
      <c r="AK71" s="43"/>
      <c r="AL71" s="43"/>
      <c r="AM71" s="43"/>
      <c r="AN71" s="43"/>
      <c r="AO71" s="43"/>
      <c r="AP71" s="43"/>
      <c r="AQ71" s="43"/>
      <c r="AR71" s="43"/>
      <c r="AS71" s="44"/>
    </row>
    <row r="72" spans="1:45" x14ac:dyDescent="0.35">
      <c r="A72" s="85"/>
      <c r="B72" s="82"/>
      <c r="C72" s="47"/>
      <c r="D72" s="40"/>
      <c r="E72" s="41"/>
      <c r="F72" s="42"/>
      <c r="G72" s="43"/>
      <c r="H72" s="43"/>
      <c r="I72" s="43"/>
      <c r="J72" s="43"/>
      <c r="K72" s="43"/>
      <c r="L72" s="43"/>
      <c r="M72" s="43"/>
      <c r="N72" s="43"/>
      <c r="O72" s="43"/>
      <c r="P72" s="43"/>
      <c r="Q72" s="43"/>
      <c r="R72" s="49"/>
      <c r="S72" s="53"/>
      <c r="T72" s="51"/>
      <c r="U72" s="43"/>
      <c r="V72" s="43"/>
      <c r="W72" s="43"/>
      <c r="X72" s="43"/>
      <c r="Y72" s="43"/>
      <c r="Z72" s="43"/>
      <c r="AA72" s="43"/>
      <c r="AB72" s="43"/>
      <c r="AC72" s="43"/>
      <c r="AD72" s="43"/>
      <c r="AE72" s="43"/>
      <c r="AF72" s="53"/>
      <c r="AG72" s="43"/>
      <c r="AH72" s="43"/>
      <c r="AI72" s="43"/>
      <c r="AJ72" s="43"/>
      <c r="AK72" s="43"/>
      <c r="AL72" s="43"/>
      <c r="AM72" s="43"/>
      <c r="AN72" s="43"/>
      <c r="AO72" s="43"/>
      <c r="AP72" s="43"/>
      <c r="AQ72" s="43"/>
      <c r="AR72" s="43"/>
      <c r="AS72" s="44"/>
    </row>
  </sheetData>
  <mergeCells count="22">
    <mergeCell ref="A29:A40"/>
    <mergeCell ref="A41:A48"/>
    <mergeCell ref="A49:A72"/>
    <mergeCell ref="A9:A12"/>
    <mergeCell ref="A13:A16"/>
    <mergeCell ref="A17:A28"/>
    <mergeCell ref="B65:B68"/>
    <mergeCell ref="B69:B72"/>
    <mergeCell ref="B9:B12"/>
    <mergeCell ref="B13:B16"/>
    <mergeCell ref="B41:B44"/>
    <mergeCell ref="B45:B48"/>
    <mergeCell ref="B37:B40"/>
    <mergeCell ref="B49:B52"/>
    <mergeCell ref="B53:B56"/>
    <mergeCell ref="B57:B60"/>
    <mergeCell ref="B61:B64"/>
    <mergeCell ref="B17:B20"/>
    <mergeCell ref="B21:B24"/>
    <mergeCell ref="B29:B32"/>
    <mergeCell ref="B25:B28"/>
    <mergeCell ref="B33:B36"/>
  </mergeCells>
  <conditionalFormatting sqref="G9:AE16 G49:AE68 AG49:AR68 AG9:AR16">
    <cfRule type="notContainsBlanks" dxfId="49" priority="49">
      <formula>LEN(TRIM(G9))&gt;0</formula>
    </cfRule>
  </conditionalFormatting>
  <conditionalFormatting sqref="F9:F16 F49:F68">
    <cfRule type="containsText" dxfId="48" priority="50" operator="containsText" text="Not-Done">
      <formula>NOT(ISERROR(SEARCH("Not-Done",F9)))</formula>
    </cfRule>
    <cfRule type="containsText" dxfId="47" priority="51" operator="containsText" text="In-Progress">
      <formula>NOT(ISERROR(SEARCH("In-Progress",F9)))</formula>
    </cfRule>
    <cfRule type="containsText" dxfId="46" priority="52" operator="containsText" text="Done">
      <formula>NOT(ISERROR(SEARCH("Done",F9)))</formula>
    </cfRule>
  </conditionalFormatting>
  <conditionalFormatting sqref="G69:AE72 AG69:AR72">
    <cfRule type="notContainsBlanks" dxfId="45" priority="45">
      <formula>LEN(TRIM(G69))&gt;0</formula>
    </cfRule>
  </conditionalFormatting>
  <conditionalFormatting sqref="F69:F72">
    <cfRule type="containsText" dxfId="44" priority="46" operator="containsText" text="Not-Done">
      <formula>NOT(ISERROR(SEARCH("Not-Done",F69)))</formula>
    </cfRule>
    <cfRule type="containsText" dxfId="43" priority="47" operator="containsText" text="In-Progress">
      <formula>NOT(ISERROR(SEARCH("In-Progress",F69)))</formula>
    </cfRule>
    <cfRule type="containsText" dxfId="42" priority="48" operator="containsText" text="Done">
      <formula>NOT(ISERROR(SEARCH("Done",F69)))</formula>
    </cfRule>
  </conditionalFormatting>
  <conditionalFormatting sqref="G17:AE20 AG17:AR20">
    <cfRule type="notContainsBlanks" dxfId="41" priority="41">
      <formula>LEN(TRIM(G17))&gt;0</formula>
    </cfRule>
  </conditionalFormatting>
  <conditionalFormatting sqref="F17:F20">
    <cfRule type="containsText" dxfId="40" priority="42" operator="containsText" text="Not-Done">
      <formula>NOT(ISERROR(SEARCH("Not-Done",F17)))</formula>
    </cfRule>
    <cfRule type="containsText" dxfId="39" priority="43" operator="containsText" text="In-Progress">
      <formula>NOT(ISERROR(SEARCH("In-Progress",F17)))</formula>
    </cfRule>
    <cfRule type="containsText" dxfId="38" priority="44" operator="containsText" text="Done">
      <formula>NOT(ISERROR(SEARCH("Done",F17)))</formula>
    </cfRule>
  </conditionalFormatting>
  <conditionalFormatting sqref="G21:AE24 AG21:AR24">
    <cfRule type="notContainsBlanks" dxfId="37" priority="37">
      <formula>LEN(TRIM(G21))&gt;0</formula>
    </cfRule>
  </conditionalFormatting>
  <conditionalFormatting sqref="F21:F24">
    <cfRule type="containsText" dxfId="36" priority="38" operator="containsText" text="Not-Done">
      <formula>NOT(ISERROR(SEARCH("Not-Done",F21)))</formula>
    </cfRule>
    <cfRule type="containsText" dxfId="35" priority="39" operator="containsText" text="In-Progress">
      <formula>NOT(ISERROR(SEARCH("In-Progress",F21)))</formula>
    </cfRule>
    <cfRule type="containsText" dxfId="34" priority="40" operator="containsText" text="Done">
      <formula>NOT(ISERROR(SEARCH("Done",F21)))</formula>
    </cfRule>
  </conditionalFormatting>
  <conditionalFormatting sqref="G25:AE28 AG25:AR28">
    <cfRule type="notContainsBlanks" dxfId="33" priority="33">
      <formula>LEN(TRIM(G25))&gt;0</formula>
    </cfRule>
  </conditionalFormatting>
  <conditionalFormatting sqref="F25:F28">
    <cfRule type="containsText" dxfId="32" priority="34" operator="containsText" text="Not-Done">
      <formula>NOT(ISERROR(SEARCH("Not-Done",F25)))</formula>
    </cfRule>
    <cfRule type="containsText" dxfId="31" priority="35" operator="containsText" text="In-Progress">
      <formula>NOT(ISERROR(SEARCH("In-Progress",F25)))</formula>
    </cfRule>
    <cfRule type="containsText" dxfId="30" priority="36" operator="containsText" text="Done">
      <formula>NOT(ISERROR(SEARCH("Done",F25)))</formula>
    </cfRule>
  </conditionalFormatting>
  <conditionalFormatting sqref="G29:AE32 AG29:AR32">
    <cfRule type="notContainsBlanks" dxfId="29" priority="29">
      <formula>LEN(TRIM(G29))&gt;0</formula>
    </cfRule>
  </conditionalFormatting>
  <conditionalFormatting sqref="F29:F32">
    <cfRule type="containsText" dxfId="28" priority="30" operator="containsText" text="Not-Done">
      <formula>NOT(ISERROR(SEARCH("Not-Done",F29)))</formula>
    </cfRule>
    <cfRule type="containsText" dxfId="27" priority="31" operator="containsText" text="In-Progress">
      <formula>NOT(ISERROR(SEARCH("In-Progress",F29)))</formula>
    </cfRule>
    <cfRule type="containsText" dxfId="26" priority="32" operator="containsText" text="Done">
      <formula>NOT(ISERROR(SEARCH("Done",F29)))</formula>
    </cfRule>
  </conditionalFormatting>
  <conditionalFormatting sqref="G33:AE36 AG33:AR36">
    <cfRule type="notContainsBlanks" dxfId="25" priority="25">
      <formula>LEN(TRIM(G33))&gt;0</formula>
    </cfRule>
  </conditionalFormatting>
  <conditionalFormatting sqref="F33:F36">
    <cfRule type="containsText" dxfId="24" priority="26" operator="containsText" text="Not-Done">
      <formula>NOT(ISERROR(SEARCH("Not-Done",F33)))</formula>
    </cfRule>
    <cfRule type="containsText" dxfId="23" priority="27" operator="containsText" text="In-Progress">
      <formula>NOT(ISERROR(SEARCH("In-Progress",F33)))</formula>
    </cfRule>
    <cfRule type="containsText" dxfId="22" priority="28" operator="containsText" text="Done">
      <formula>NOT(ISERROR(SEARCH("Done",F33)))</formula>
    </cfRule>
  </conditionalFormatting>
  <conditionalFormatting sqref="G37:AE40 AG37:AR40">
    <cfRule type="notContainsBlanks" dxfId="21" priority="21">
      <formula>LEN(TRIM(G37))&gt;0</formula>
    </cfRule>
  </conditionalFormatting>
  <conditionalFormatting sqref="F37:F40">
    <cfRule type="containsText" dxfId="20" priority="22" operator="containsText" text="Not-Done">
      <formula>NOT(ISERROR(SEARCH("Not-Done",F37)))</formula>
    </cfRule>
    <cfRule type="containsText" dxfId="19" priority="23" operator="containsText" text="In-Progress">
      <formula>NOT(ISERROR(SEARCH("In-Progress",F37)))</formula>
    </cfRule>
    <cfRule type="containsText" dxfId="18" priority="24" operator="containsText" text="Done">
      <formula>NOT(ISERROR(SEARCH("Done",F37)))</formula>
    </cfRule>
  </conditionalFormatting>
  <conditionalFormatting sqref="G41:AE44 AG41:AR44">
    <cfRule type="notContainsBlanks" dxfId="17" priority="17">
      <formula>LEN(TRIM(G41))&gt;0</formula>
    </cfRule>
  </conditionalFormatting>
  <conditionalFormatting sqref="F41:F44">
    <cfRule type="containsText" dxfId="16" priority="18" operator="containsText" text="Not-Done">
      <formula>NOT(ISERROR(SEARCH("Not-Done",F41)))</formula>
    </cfRule>
    <cfRule type="containsText" dxfId="15" priority="19" operator="containsText" text="In-Progress">
      <formula>NOT(ISERROR(SEARCH("In-Progress",F41)))</formula>
    </cfRule>
    <cfRule type="containsText" dxfId="14" priority="20" operator="containsText" text="Done">
      <formula>NOT(ISERROR(SEARCH("Done",F41)))</formula>
    </cfRule>
  </conditionalFormatting>
  <conditionalFormatting sqref="G45:AE48 AG45:AR48">
    <cfRule type="notContainsBlanks" dxfId="13" priority="13">
      <formula>LEN(TRIM(G45))&gt;0</formula>
    </cfRule>
  </conditionalFormatting>
  <conditionalFormatting sqref="F45:F48">
    <cfRule type="containsText" dxfId="12" priority="14" operator="containsText" text="Not-Done">
      <formula>NOT(ISERROR(SEARCH("Not-Done",F45)))</formula>
    </cfRule>
    <cfRule type="containsText" dxfId="11" priority="15" operator="containsText" text="In-Progress">
      <formula>NOT(ISERROR(SEARCH("In-Progress",F45)))</formula>
    </cfRule>
    <cfRule type="containsText" dxfId="10" priority="16" operator="containsText" text="Done">
      <formula>NOT(ISERROR(SEARCH("Done",F45)))</formula>
    </cfRule>
  </conditionalFormatting>
  <conditionalFormatting sqref="AF9:AF16 AF49:AF68">
    <cfRule type="notContainsBlanks" dxfId="9" priority="11">
      <formula>LEN(TRIM(AF9))&gt;0</formula>
    </cfRule>
  </conditionalFormatting>
  <conditionalFormatting sqref="AF69:AF72">
    <cfRule type="notContainsBlanks" dxfId="8" priority="10">
      <formula>LEN(TRIM(AF69))&gt;0</formula>
    </cfRule>
  </conditionalFormatting>
  <conditionalFormatting sqref="AF17:AF20">
    <cfRule type="notContainsBlanks" dxfId="7" priority="9">
      <formula>LEN(TRIM(AF17))&gt;0</formula>
    </cfRule>
  </conditionalFormatting>
  <conditionalFormatting sqref="AF21:AF24">
    <cfRule type="notContainsBlanks" dxfId="6" priority="8">
      <formula>LEN(TRIM(AF21))&gt;0</formula>
    </cfRule>
  </conditionalFormatting>
  <conditionalFormatting sqref="AF25:AF28">
    <cfRule type="notContainsBlanks" dxfId="5" priority="7">
      <formula>LEN(TRIM(AF25))&gt;0</formula>
    </cfRule>
  </conditionalFormatting>
  <conditionalFormatting sqref="AF29:AF32">
    <cfRule type="notContainsBlanks" dxfId="4" priority="6">
      <formula>LEN(TRIM(AF29))&gt;0</formula>
    </cfRule>
  </conditionalFormatting>
  <conditionalFormatting sqref="AF33:AF36">
    <cfRule type="notContainsBlanks" dxfId="3" priority="5">
      <formula>LEN(TRIM(AF33))&gt;0</formula>
    </cfRule>
  </conditionalFormatting>
  <conditionalFormatting sqref="AF37:AF40">
    <cfRule type="notContainsBlanks" dxfId="2" priority="4">
      <formula>LEN(TRIM(AF37))&gt;0</formula>
    </cfRule>
  </conditionalFormatting>
  <conditionalFormatting sqref="AF41:AF44">
    <cfRule type="notContainsBlanks" dxfId="1" priority="3">
      <formula>LEN(TRIM(AF41))&gt;0</formula>
    </cfRule>
  </conditionalFormatting>
  <conditionalFormatting sqref="AF45:AF48">
    <cfRule type="notContainsBlanks" dxfId="0" priority="2">
      <formula>LEN(TRIM(AF45))&gt;0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
  <sheetViews>
    <sheetView showGridLines="0" zoomScaleNormal="100" workbookViewId="0">
      <selection activeCell="B8" sqref="B8"/>
    </sheetView>
  </sheetViews>
  <sheetFormatPr defaultColWidth="10.83203125" defaultRowHeight="13" x14ac:dyDescent="0.3"/>
  <cols>
    <col min="1" max="1" width="7.25" style="4" customWidth="1"/>
    <col min="2" max="2" width="55.58203125" style="4" customWidth="1"/>
    <col min="3" max="3" width="17.08203125" style="4" customWidth="1"/>
    <col min="4" max="4" width="12.58203125" style="4" customWidth="1"/>
    <col min="5" max="5" width="16.83203125" style="4" customWidth="1"/>
    <col min="6" max="6" width="20.33203125" style="4" customWidth="1"/>
    <col min="7" max="7" width="10.83203125" style="54"/>
    <col min="8" max="16384" width="10.83203125" style="4"/>
  </cols>
  <sheetData>
    <row r="1" spans="1:11" ht="14.5" x14ac:dyDescent="0.35">
      <c r="A1" s="5" t="s">
        <v>20</v>
      </c>
    </row>
    <row r="2" spans="1:11" ht="14.5" x14ac:dyDescent="0.35">
      <c r="A2" s="5"/>
    </row>
    <row r="3" spans="1:11" ht="14.5" x14ac:dyDescent="0.35">
      <c r="A3" s="5"/>
    </row>
    <row r="6" spans="1:11" x14ac:dyDescent="0.3">
      <c r="B6" s="7" t="s">
        <v>1</v>
      </c>
      <c r="C6" s="8" t="s">
        <v>2</v>
      </c>
      <c r="D6" s="9" t="s">
        <v>3</v>
      </c>
      <c r="E6" s="9" t="s">
        <v>4</v>
      </c>
      <c r="F6" s="56" t="s">
        <v>5</v>
      </c>
    </row>
    <row r="7" spans="1:11" x14ac:dyDescent="0.3">
      <c r="B7" s="10" t="s">
        <v>70</v>
      </c>
      <c r="C7" s="11"/>
      <c r="D7" s="11"/>
      <c r="E7" s="11"/>
      <c r="F7" s="57"/>
      <c r="K7" s="14"/>
    </row>
    <row r="8" spans="1:11" x14ac:dyDescent="0.3">
      <c r="B8" s="13" t="s">
        <v>77</v>
      </c>
      <c r="C8" s="72"/>
      <c r="D8" s="55">
        <v>1</v>
      </c>
      <c r="E8" s="55">
        <v>12</v>
      </c>
      <c r="F8" s="77">
        <f>C8*D8*E8</f>
        <v>0</v>
      </c>
    </row>
    <row r="9" spans="1:11" x14ac:dyDescent="0.3">
      <c r="B9" s="13" t="s">
        <v>78</v>
      </c>
      <c r="C9" s="72"/>
      <c r="D9" s="55"/>
      <c r="E9" s="55"/>
      <c r="F9" s="77">
        <f t="shared" ref="F9:F77" si="0">C9*D9*E9</f>
        <v>0</v>
      </c>
    </row>
    <row r="10" spans="1:11" x14ac:dyDescent="0.3">
      <c r="B10" s="13" t="s">
        <v>79</v>
      </c>
      <c r="C10" s="72"/>
      <c r="D10" s="55"/>
      <c r="E10" s="55"/>
      <c r="F10" s="77">
        <f t="shared" si="0"/>
        <v>0</v>
      </c>
    </row>
    <row r="11" spans="1:11" ht="26" x14ac:dyDescent="0.3">
      <c r="B11" s="13" t="s">
        <v>80</v>
      </c>
      <c r="C11" s="72"/>
      <c r="D11" s="55"/>
      <c r="E11" s="55"/>
      <c r="F11" s="77">
        <f t="shared" si="0"/>
        <v>0</v>
      </c>
    </row>
    <row r="12" spans="1:11" x14ac:dyDescent="0.3">
      <c r="B12" s="13" t="s">
        <v>81</v>
      </c>
      <c r="C12" s="72"/>
      <c r="D12" s="55"/>
      <c r="E12" s="55"/>
      <c r="F12" s="77">
        <f t="shared" si="0"/>
        <v>0</v>
      </c>
    </row>
    <row r="13" spans="1:11" x14ac:dyDescent="0.3">
      <c r="B13" s="64" t="s">
        <v>6</v>
      </c>
      <c r="C13" s="72"/>
      <c r="D13" s="55"/>
      <c r="E13" s="55"/>
      <c r="F13" s="78">
        <f>SUM(F8:F12)</f>
        <v>0</v>
      </c>
    </row>
    <row r="14" spans="1:11" x14ac:dyDescent="0.3">
      <c r="B14" s="10" t="s">
        <v>130</v>
      </c>
      <c r="C14" s="73"/>
      <c r="D14" s="11"/>
      <c r="E14" s="11"/>
      <c r="F14" s="79"/>
      <c r="K14" s="14"/>
    </row>
    <row r="15" spans="1:11" x14ac:dyDescent="0.3">
      <c r="B15" s="13" t="s">
        <v>129</v>
      </c>
      <c r="C15" s="72"/>
      <c r="D15" s="55"/>
      <c r="E15" s="55"/>
      <c r="F15" s="77">
        <f>C15*D15*E15</f>
        <v>0</v>
      </c>
    </row>
    <row r="16" spans="1:11" x14ac:dyDescent="0.3">
      <c r="B16" s="13" t="s">
        <v>128</v>
      </c>
      <c r="C16" s="72"/>
      <c r="D16" s="55"/>
      <c r="E16" s="55"/>
      <c r="F16" s="77">
        <f t="shared" ref="F16:F17" si="1">C16*D16*E16</f>
        <v>0</v>
      </c>
    </row>
    <row r="17" spans="2:11" x14ac:dyDescent="0.3">
      <c r="B17" s="13" t="s">
        <v>131</v>
      </c>
      <c r="C17" s="72"/>
      <c r="D17" s="55"/>
      <c r="E17" s="55"/>
      <c r="F17" s="77">
        <f t="shared" si="1"/>
        <v>0</v>
      </c>
    </row>
    <row r="18" spans="2:11" x14ac:dyDescent="0.3">
      <c r="B18" s="64" t="s">
        <v>6</v>
      </c>
      <c r="C18" s="72"/>
      <c r="D18" s="55"/>
      <c r="E18" s="55"/>
      <c r="F18" s="78">
        <f>SUM(F15:F17)</f>
        <v>0</v>
      </c>
    </row>
    <row r="19" spans="2:11" x14ac:dyDescent="0.3">
      <c r="B19" s="10" t="s">
        <v>101</v>
      </c>
      <c r="C19" s="73"/>
      <c r="D19" s="11"/>
      <c r="E19" s="11"/>
      <c r="F19" s="79"/>
      <c r="K19" s="14"/>
    </row>
    <row r="20" spans="2:11" x14ac:dyDescent="0.3">
      <c r="B20" s="12" t="s">
        <v>72</v>
      </c>
      <c r="C20" s="72"/>
      <c r="D20" s="55"/>
      <c r="E20" s="55"/>
      <c r="F20" s="77">
        <f t="shared" si="0"/>
        <v>0</v>
      </c>
    </row>
    <row r="21" spans="2:11" x14ac:dyDescent="0.3">
      <c r="B21" s="12" t="s">
        <v>28</v>
      </c>
      <c r="C21" s="72"/>
      <c r="D21" s="55"/>
      <c r="E21" s="55"/>
      <c r="F21" s="77">
        <f t="shared" si="0"/>
        <v>0</v>
      </c>
    </row>
    <row r="22" spans="2:11" x14ac:dyDescent="0.3">
      <c r="B22" s="12" t="s">
        <v>82</v>
      </c>
      <c r="C22" s="72"/>
      <c r="D22" s="55"/>
      <c r="E22" s="55"/>
      <c r="F22" s="77">
        <f t="shared" si="0"/>
        <v>0</v>
      </c>
    </row>
    <row r="23" spans="2:11" x14ac:dyDescent="0.3">
      <c r="B23" s="12" t="s">
        <v>83</v>
      </c>
      <c r="C23" s="72"/>
      <c r="D23" s="55"/>
      <c r="E23" s="55"/>
      <c r="F23" s="77">
        <f t="shared" si="0"/>
        <v>0</v>
      </c>
    </row>
    <row r="24" spans="2:11" x14ac:dyDescent="0.3">
      <c r="B24" s="12" t="s">
        <v>84</v>
      </c>
      <c r="C24" s="72"/>
      <c r="D24" s="55"/>
      <c r="E24" s="55"/>
      <c r="F24" s="77">
        <f t="shared" si="0"/>
        <v>0</v>
      </c>
    </row>
    <row r="25" spans="2:11" x14ac:dyDescent="0.3">
      <c r="B25" s="12" t="s">
        <v>85</v>
      </c>
      <c r="C25" s="72"/>
      <c r="D25" s="55"/>
      <c r="E25" s="55"/>
      <c r="F25" s="77">
        <f t="shared" si="0"/>
        <v>0</v>
      </c>
    </row>
    <row r="26" spans="2:11" x14ac:dyDescent="0.3">
      <c r="B26" s="12" t="s">
        <v>86</v>
      </c>
      <c r="C26" s="72"/>
      <c r="D26" s="55"/>
      <c r="E26" s="55"/>
      <c r="F26" s="77">
        <f t="shared" si="0"/>
        <v>0</v>
      </c>
    </row>
    <row r="27" spans="2:11" x14ac:dyDescent="0.3">
      <c r="B27" s="12" t="s">
        <v>29</v>
      </c>
      <c r="C27" s="72"/>
      <c r="D27" s="55"/>
      <c r="E27" s="55"/>
      <c r="F27" s="77">
        <f t="shared" si="0"/>
        <v>0</v>
      </c>
    </row>
    <row r="28" spans="2:11" x14ac:dyDescent="0.3">
      <c r="B28" s="12" t="s">
        <v>87</v>
      </c>
      <c r="C28" s="72"/>
      <c r="D28" s="55"/>
      <c r="E28" s="55"/>
      <c r="F28" s="77">
        <f t="shared" si="0"/>
        <v>0</v>
      </c>
    </row>
    <row r="29" spans="2:11" x14ac:dyDescent="0.3">
      <c r="B29" s="12" t="s">
        <v>88</v>
      </c>
      <c r="C29" s="72"/>
      <c r="D29" s="55"/>
      <c r="E29" s="55"/>
      <c r="F29" s="77">
        <f t="shared" si="0"/>
        <v>0</v>
      </c>
    </row>
    <row r="30" spans="2:11" x14ac:dyDescent="0.3">
      <c r="B30" s="12" t="s">
        <v>89</v>
      </c>
      <c r="C30" s="72"/>
      <c r="D30" s="55"/>
      <c r="E30" s="55"/>
      <c r="F30" s="77">
        <f t="shared" si="0"/>
        <v>0</v>
      </c>
    </row>
    <row r="31" spans="2:11" x14ac:dyDescent="0.3">
      <c r="B31" s="12" t="s">
        <v>90</v>
      </c>
      <c r="C31" s="72"/>
      <c r="D31" s="55"/>
      <c r="E31" s="55"/>
      <c r="F31" s="77">
        <f t="shared" si="0"/>
        <v>0</v>
      </c>
    </row>
    <row r="32" spans="2:11" x14ac:dyDescent="0.3">
      <c r="B32" s="12" t="s">
        <v>91</v>
      </c>
      <c r="C32" s="72"/>
      <c r="D32" s="55"/>
      <c r="E32" s="55"/>
      <c r="F32" s="77">
        <f t="shared" si="0"/>
        <v>0</v>
      </c>
    </row>
    <row r="33" spans="2:6" x14ac:dyDescent="0.3">
      <c r="B33" s="12" t="s">
        <v>92</v>
      </c>
      <c r="C33" s="72"/>
      <c r="D33" s="55"/>
      <c r="E33" s="55"/>
      <c r="F33" s="77">
        <f t="shared" si="0"/>
        <v>0</v>
      </c>
    </row>
    <row r="34" spans="2:6" x14ac:dyDescent="0.3">
      <c r="B34" s="12" t="s">
        <v>93</v>
      </c>
      <c r="C34" s="72"/>
      <c r="D34" s="55"/>
      <c r="E34" s="55"/>
      <c r="F34" s="77">
        <f t="shared" si="0"/>
        <v>0</v>
      </c>
    </row>
    <row r="35" spans="2:6" x14ac:dyDescent="0.3">
      <c r="B35" s="12" t="s">
        <v>94</v>
      </c>
      <c r="C35" s="72"/>
      <c r="D35" s="55"/>
      <c r="E35" s="55"/>
      <c r="F35" s="77">
        <f t="shared" si="0"/>
        <v>0</v>
      </c>
    </row>
    <row r="36" spans="2:6" x14ac:dyDescent="0.3">
      <c r="B36" s="12" t="s">
        <v>95</v>
      </c>
      <c r="C36" s="72"/>
      <c r="D36" s="55"/>
      <c r="E36" s="55"/>
      <c r="F36" s="77">
        <f t="shared" si="0"/>
        <v>0</v>
      </c>
    </row>
    <row r="37" spans="2:6" x14ac:dyDescent="0.3">
      <c r="B37" s="12" t="s">
        <v>96</v>
      </c>
      <c r="C37" s="72"/>
      <c r="D37" s="55"/>
      <c r="E37" s="55"/>
      <c r="F37" s="77">
        <f t="shared" si="0"/>
        <v>0</v>
      </c>
    </row>
    <row r="38" spans="2:6" x14ac:dyDescent="0.3">
      <c r="B38" s="12" t="s">
        <v>97</v>
      </c>
      <c r="C38" s="72"/>
      <c r="D38" s="55"/>
      <c r="E38" s="55"/>
      <c r="F38" s="77">
        <f t="shared" si="0"/>
        <v>0</v>
      </c>
    </row>
    <row r="39" spans="2:6" x14ac:dyDescent="0.3">
      <c r="B39" s="64" t="s">
        <v>6</v>
      </c>
      <c r="C39" s="72"/>
      <c r="D39" s="55"/>
      <c r="E39" s="55"/>
      <c r="F39" s="80">
        <f>SUM(F20:F38)</f>
        <v>0</v>
      </c>
    </row>
    <row r="40" spans="2:6" x14ac:dyDescent="0.3">
      <c r="B40" s="10" t="s">
        <v>71</v>
      </c>
      <c r="C40" s="73"/>
      <c r="D40" s="11"/>
      <c r="E40" s="11"/>
      <c r="F40" s="79"/>
    </row>
    <row r="41" spans="2:6" x14ac:dyDescent="0.3">
      <c r="B41" s="13" t="s">
        <v>137</v>
      </c>
      <c r="C41" s="72"/>
      <c r="D41" s="55"/>
      <c r="E41" s="55"/>
      <c r="F41" s="77">
        <f t="shared" si="0"/>
        <v>0</v>
      </c>
    </row>
    <row r="42" spans="2:6" x14ac:dyDescent="0.3">
      <c r="B42" s="13" t="s">
        <v>8</v>
      </c>
      <c r="C42" s="72"/>
      <c r="D42" s="55"/>
      <c r="E42" s="55"/>
      <c r="F42" s="77">
        <f t="shared" si="0"/>
        <v>0</v>
      </c>
    </row>
    <row r="43" spans="2:6" x14ac:dyDescent="0.3">
      <c r="B43" s="13" t="s">
        <v>30</v>
      </c>
      <c r="C43" s="72"/>
      <c r="D43" s="55"/>
      <c r="E43" s="55"/>
      <c r="F43" s="77">
        <f t="shared" si="0"/>
        <v>0</v>
      </c>
    </row>
    <row r="44" spans="2:6" x14ac:dyDescent="0.3">
      <c r="B44" s="13" t="s">
        <v>31</v>
      </c>
      <c r="C44" s="72"/>
      <c r="D44" s="55"/>
      <c r="E44" s="55"/>
      <c r="F44" s="77">
        <f t="shared" si="0"/>
        <v>0</v>
      </c>
    </row>
    <row r="45" spans="2:6" x14ac:dyDescent="0.3">
      <c r="B45" s="13" t="s">
        <v>11</v>
      </c>
      <c r="C45" s="72"/>
      <c r="D45" s="55"/>
      <c r="E45" s="55"/>
      <c r="F45" s="77">
        <f t="shared" si="0"/>
        <v>0</v>
      </c>
    </row>
    <row r="46" spans="2:6" x14ac:dyDescent="0.3">
      <c r="B46" s="13" t="s">
        <v>101</v>
      </c>
      <c r="C46" s="72"/>
      <c r="D46" s="55"/>
      <c r="E46" s="55"/>
      <c r="F46" s="77">
        <f t="shared" si="0"/>
        <v>0</v>
      </c>
    </row>
    <row r="47" spans="2:6" x14ac:dyDescent="0.3">
      <c r="B47" s="64" t="s">
        <v>6</v>
      </c>
      <c r="C47" s="74"/>
      <c r="D47" s="65"/>
      <c r="E47" s="65"/>
      <c r="F47" s="80">
        <f>SUM(F41:F44)</f>
        <v>0</v>
      </c>
    </row>
    <row r="48" spans="2:6" x14ac:dyDescent="0.3">
      <c r="B48" s="10" t="s">
        <v>7</v>
      </c>
      <c r="C48" s="73"/>
      <c r="D48" s="11"/>
      <c r="E48" s="11"/>
      <c r="F48" s="79"/>
    </row>
    <row r="49" spans="2:6" x14ac:dyDescent="0.3">
      <c r="B49" s="13" t="s">
        <v>137</v>
      </c>
      <c r="C49" s="72"/>
      <c r="D49" s="55"/>
      <c r="E49" s="55"/>
      <c r="F49" s="77">
        <f t="shared" si="0"/>
        <v>0</v>
      </c>
    </row>
    <row r="50" spans="2:6" x14ac:dyDescent="0.3">
      <c r="B50" s="13" t="s">
        <v>8</v>
      </c>
      <c r="C50" s="72"/>
      <c r="D50" s="55"/>
      <c r="E50" s="55"/>
      <c r="F50" s="77">
        <f t="shared" si="0"/>
        <v>0</v>
      </c>
    </row>
    <row r="51" spans="2:6" x14ac:dyDescent="0.3">
      <c r="B51" s="13" t="s">
        <v>30</v>
      </c>
      <c r="C51" s="72"/>
      <c r="D51" s="55"/>
      <c r="E51" s="55"/>
      <c r="F51" s="77">
        <f t="shared" si="0"/>
        <v>0</v>
      </c>
    </row>
    <row r="52" spans="2:6" x14ac:dyDescent="0.3">
      <c r="B52" s="13" t="s">
        <v>31</v>
      </c>
      <c r="C52" s="72"/>
      <c r="D52" s="55"/>
      <c r="E52" s="55"/>
      <c r="F52" s="77">
        <f t="shared" si="0"/>
        <v>0</v>
      </c>
    </row>
    <row r="53" spans="2:6" x14ac:dyDescent="0.3">
      <c r="B53" s="13" t="s">
        <v>11</v>
      </c>
      <c r="C53" s="72"/>
      <c r="D53" s="55"/>
      <c r="E53" s="55"/>
      <c r="F53" s="77">
        <f t="shared" si="0"/>
        <v>0</v>
      </c>
    </row>
    <row r="54" spans="2:6" x14ac:dyDescent="0.3">
      <c r="B54" s="13" t="s">
        <v>101</v>
      </c>
      <c r="C54" s="72"/>
      <c r="D54" s="55"/>
      <c r="E54" s="55"/>
      <c r="F54" s="77">
        <f t="shared" si="0"/>
        <v>0</v>
      </c>
    </row>
    <row r="55" spans="2:6" x14ac:dyDescent="0.3">
      <c r="B55" s="64" t="s">
        <v>6</v>
      </c>
      <c r="C55" s="75"/>
      <c r="D55" s="66"/>
      <c r="E55" s="66"/>
      <c r="F55" s="80">
        <f>SUM(F49:F53)</f>
        <v>0</v>
      </c>
    </row>
    <row r="56" spans="2:6" x14ac:dyDescent="0.3">
      <c r="B56" s="10" t="s">
        <v>73</v>
      </c>
      <c r="C56" s="73"/>
      <c r="D56" s="11"/>
      <c r="E56" s="11"/>
      <c r="F56" s="79"/>
    </row>
    <row r="57" spans="2:6" x14ac:dyDescent="0.3">
      <c r="B57" s="13" t="s">
        <v>137</v>
      </c>
      <c r="C57" s="72"/>
      <c r="D57" s="55"/>
      <c r="E57" s="55"/>
      <c r="F57" s="77">
        <f t="shared" si="0"/>
        <v>0</v>
      </c>
    </row>
    <row r="58" spans="2:6" x14ac:dyDescent="0.3">
      <c r="B58" s="13" t="s">
        <v>8</v>
      </c>
      <c r="C58" s="72"/>
      <c r="D58" s="55"/>
      <c r="E58" s="55"/>
      <c r="F58" s="77">
        <f t="shared" si="0"/>
        <v>0</v>
      </c>
    </row>
    <row r="59" spans="2:6" x14ac:dyDescent="0.3">
      <c r="B59" s="13" t="s">
        <v>9</v>
      </c>
      <c r="C59" s="72"/>
      <c r="D59" s="55"/>
      <c r="E59" s="55"/>
      <c r="F59" s="77">
        <f t="shared" si="0"/>
        <v>0</v>
      </c>
    </row>
    <row r="60" spans="2:6" x14ac:dyDescent="0.3">
      <c r="B60" s="13" t="s">
        <v>10</v>
      </c>
      <c r="C60" s="72"/>
      <c r="D60" s="55"/>
      <c r="E60" s="55"/>
      <c r="F60" s="77">
        <f t="shared" si="0"/>
        <v>0</v>
      </c>
    </row>
    <row r="61" spans="2:6" x14ac:dyDescent="0.3">
      <c r="B61" s="13" t="s">
        <v>11</v>
      </c>
      <c r="C61" s="72"/>
      <c r="D61" s="55"/>
      <c r="E61" s="55"/>
      <c r="F61" s="77">
        <f t="shared" si="0"/>
        <v>0</v>
      </c>
    </row>
    <row r="62" spans="2:6" x14ac:dyDescent="0.3">
      <c r="B62" s="13" t="s">
        <v>101</v>
      </c>
      <c r="C62" s="72"/>
      <c r="D62" s="55"/>
      <c r="E62" s="55"/>
      <c r="F62" s="77">
        <f t="shared" si="0"/>
        <v>0</v>
      </c>
    </row>
    <row r="63" spans="2:6" x14ac:dyDescent="0.3">
      <c r="B63" s="64" t="s">
        <v>6</v>
      </c>
      <c r="C63" s="75"/>
      <c r="D63" s="66"/>
      <c r="E63" s="66"/>
      <c r="F63" s="80">
        <f>SUM(F57:F61)</f>
        <v>0</v>
      </c>
    </row>
    <row r="64" spans="2:6" x14ac:dyDescent="0.3">
      <c r="B64" s="10" t="s">
        <v>74</v>
      </c>
      <c r="C64" s="73"/>
      <c r="D64" s="11"/>
      <c r="E64" s="11"/>
      <c r="F64" s="79"/>
    </row>
    <row r="65" spans="2:6" x14ac:dyDescent="0.3">
      <c r="B65" s="13" t="s">
        <v>137</v>
      </c>
      <c r="C65" s="72"/>
      <c r="D65" s="55"/>
      <c r="E65" s="55"/>
      <c r="F65" s="77">
        <f t="shared" si="0"/>
        <v>0</v>
      </c>
    </row>
    <row r="66" spans="2:6" x14ac:dyDescent="0.3">
      <c r="B66" s="13" t="s">
        <v>8</v>
      </c>
      <c r="C66" s="72"/>
      <c r="D66" s="55"/>
      <c r="E66" s="55"/>
      <c r="F66" s="77">
        <f t="shared" si="0"/>
        <v>0</v>
      </c>
    </row>
    <row r="67" spans="2:6" x14ac:dyDescent="0.3">
      <c r="B67" s="13" t="s">
        <v>9</v>
      </c>
      <c r="C67" s="72"/>
      <c r="D67" s="55"/>
      <c r="E67" s="55"/>
      <c r="F67" s="77">
        <f t="shared" si="0"/>
        <v>0</v>
      </c>
    </row>
    <row r="68" spans="2:6" x14ac:dyDescent="0.3">
      <c r="B68" s="13" t="s">
        <v>10</v>
      </c>
      <c r="C68" s="72"/>
      <c r="D68" s="55"/>
      <c r="E68" s="55"/>
      <c r="F68" s="77">
        <f t="shared" si="0"/>
        <v>0</v>
      </c>
    </row>
    <row r="69" spans="2:6" x14ac:dyDescent="0.3">
      <c r="B69" s="13" t="s">
        <v>11</v>
      </c>
      <c r="C69" s="72"/>
      <c r="D69" s="55"/>
      <c r="E69" s="55"/>
      <c r="F69" s="77">
        <f t="shared" si="0"/>
        <v>0</v>
      </c>
    </row>
    <row r="70" spans="2:6" x14ac:dyDescent="0.3">
      <c r="B70" s="13" t="s">
        <v>101</v>
      </c>
      <c r="C70" s="72"/>
      <c r="D70" s="55"/>
      <c r="E70" s="55"/>
      <c r="F70" s="77">
        <f t="shared" si="0"/>
        <v>0</v>
      </c>
    </row>
    <row r="71" spans="2:6" x14ac:dyDescent="0.3">
      <c r="B71" s="64" t="s">
        <v>6</v>
      </c>
      <c r="C71" s="75"/>
      <c r="D71" s="66"/>
      <c r="E71" s="66"/>
      <c r="F71" s="80">
        <f>SUM(F65:F69)</f>
        <v>0</v>
      </c>
    </row>
    <row r="72" spans="2:6" ht="26" x14ac:dyDescent="0.3">
      <c r="B72" s="10" t="s">
        <v>109</v>
      </c>
      <c r="C72" s="73"/>
      <c r="D72" s="11"/>
      <c r="E72" s="11"/>
      <c r="F72" s="79"/>
    </row>
    <row r="73" spans="2:6" x14ac:dyDescent="0.3">
      <c r="B73" s="13" t="s">
        <v>137</v>
      </c>
      <c r="C73" s="72"/>
      <c r="D73" s="55"/>
      <c r="E73" s="55"/>
      <c r="F73" s="77">
        <f t="shared" si="0"/>
        <v>0</v>
      </c>
    </row>
    <row r="74" spans="2:6" x14ac:dyDescent="0.3">
      <c r="B74" s="13" t="s">
        <v>8</v>
      </c>
      <c r="C74" s="72"/>
      <c r="D74" s="55"/>
      <c r="E74" s="55"/>
      <c r="F74" s="77">
        <f t="shared" si="0"/>
        <v>0</v>
      </c>
    </row>
    <row r="75" spans="2:6" x14ac:dyDescent="0.3">
      <c r="B75" s="13" t="s">
        <v>30</v>
      </c>
      <c r="C75" s="72"/>
      <c r="D75" s="55"/>
      <c r="E75" s="55"/>
      <c r="F75" s="77">
        <f t="shared" si="0"/>
        <v>0</v>
      </c>
    </row>
    <row r="76" spans="2:6" x14ac:dyDescent="0.3">
      <c r="B76" s="13" t="s">
        <v>11</v>
      </c>
      <c r="C76" s="72"/>
      <c r="D76" s="55"/>
      <c r="E76" s="55"/>
      <c r="F76" s="77">
        <f t="shared" si="0"/>
        <v>0</v>
      </c>
    </row>
    <row r="77" spans="2:6" x14ac:dyDescent="0.3">
      <c r="B77" s="13" t="s">
        <v>12</v>
      </c>
      <c r="C77" s="72"/>
      <c r="D77" s="55"/>
      <c r="E77" s="55"/>
      <c r="F77" s="77">
        <f t="shared" si="0"/>
        <v>0</v>
      </c>
    </row>
    <row r="78" spans="2:6" x14ac:dyDescent="0.3">
      <c r="B78" s="64" t="s">
        <v>6</v>
      </c>
      <c r="C78" s="75"/>
      <c r="D78" s="66"/>
      <c r="E78" s="66"/>
      <c r="F78" s="80">
        <f>SUM(F73:F77)</f>
        <v>0</v>
      </c>
    </row>
    <row r="79" spans="2:6" x14ac:dyDescent="0.3">
      <c r="B79" s="10" t="s">
        <v>75</v>
      </c>
      <c r="C79" s="73"/>
      <c r="D79" s="11"/>
      <c r="E79" s="11"/>
      <c r="F79" s="79"/>
    </row>
    <row r="80" spans="2:6" x14ac:dyDescent="0.3">
      <c r="B80" s="13" t="s">
        <v>13</v>
      </c>
      <c r="C80" s="72"/>
      <c r="D80" s="55"/>
      <c r="E80" s="55"/>
      <c r="F80" s="77">
        <f t="shared" ref="F80:F102" si="2">C80*D80*E80</f>
        <v>0</v>
      </c>
    </row>
    <row r="81" spans="2:6" x14ac:dyDescent="0.3">
      <c r="B81" s="13" t="s">
        <v>14</v>
      </c>
      <c r="C81" s="72"/>
      <c r="D81" s="55"/>
      <c r="E81" s="55"/>
      <c r="F81" s="77">
        <f t="shared" si="2"/>
        <v>0</v>
      </c>
    </row>
    <row r="82" spans="2:6" x14ac:dyDescent="0.3">
      <c r="B82" s="13" t="s">
        <v>15</v>
      </c>
      <c r="C82" s="72"/>
      <c r="D82" s="55"/>
      <c r="E82" s="55"/>
      <c r="F82" s="77">
        <f t="shared" si="2"/>
        <v>0</v>
      </c>
    </row>
    <row r="83" spans="2:6" x14ac:dyDescent="0.3">
      <c r="B83" s="13" t="s">
        <v>16</v>
      </c>
      <c r="C83" s="72"/>
      <c r="D83" s="55"/>
      <c r="E83" s="55"/>
      <c r="F83" s="77">
        <f t="shared" si="2"/>
        <v>0</v>
      </c>
    </row>
    <row r="84" spans="2:6" x14ac:dyDescent="0.3">
      <c r="B84" s="64" t="s">
        <v>6</v>
      </c>
      <c r="C84" s="75"/>
      <c r="D84" s="66"/>
      <c r="E84" s="66"/>
      <c r="F84" s="80">
        <f>SUM(F80:F83)</f>
        <v>0</v>
      </c>
    </row>
    <row r="85" spans="2:6" x14ac:dyDescent="0.3">
      <c r="B85" s="10" t="s">
        <v>104</v>
      </c>
      <c r="C85" s="73"/>
      <c r="D85" s="11"/>
      <c r="E85" s="11"/>
      <c r="F85" s="79"/>
    </row>
    <row r="86" spans="2:6" x14ac:dyDescent="0.3">
      <c r="B86" s="13" t="s">
        <v>102</v>
      </c>
      <c r="C86" s="72"/>
      <c r="D86" s="55"/>
      <c r="E86" s="55"/>
      <c r="F86" s="77">
        <f t="shared" si="2"/>
        <v>0</v>
      </c>
    </row>
    <row r="87" spans="2:6" x14ac:dyDescent="0.3">
      <c r="B87" s="13" t="s">
        <v>103</v>
      </c>
      <c r="C87" s="72"/>
      <c r="D87" s="55"/>
      <c r="E87" s="55"/>
      <c r="F87" s="77">
        <f t="shared" si="2"/>
        <v>0</v>
      </c>
    </row>
    <row r="88" spans="2:6" x14ac:dyDescent="0.3">
      <c r="B88" s="13" t="s">
        <v>105</v>
      </c>
      <c r="C88" s="72"/>
      <c r="D88" s="55"/>
      <c r="E88" s="55"/>
      <c r="F88" s="77">
        <f t="shared" si="2"/>
        <v>0</v>
      </c>
    </row>
    <row r="89" spans="2:6" x14ac:dyDescent="0.3">
      <c r="B89" s="64" t="s">
        <v>6</v>
      </c>
      <c r="C89" s="75"/>
      <c r="D89" s="66"/>
      <c r="E89" s="66"/>
      <c r="F89" s="80">
        <f>SUM(F86:F88)</f>
        <v>0</v>
      </c>
    </row>
    <row r="90" spans="2:6" x14ac:dyDescent="0.3">
      <c r="B90" s="10" t="s">
        <v>106</v>
      </c>
      <c r="C90" s="73"/>
      <c r="D90" s="11"/>
      <c r="E90" s="11"/>
      <c r="F90" s="79"/>
    </row>
    <row r="91" spans="2:6" x14ac:dyDescent="0.3">
      <c r="B91" s="13" t="s">
        <v>107</v>
      </c>
      <c r="C91" s="72"/>
      <c r="D91" s="55"/>
      <c r="E91" s="55"/>
      <c r="F91" s="77">
        <f t="shared" ref="F91:F97" si="3">C91*D91*E91</f>
        <v>0</v>
      </c>
    </row>
    <row r="92" spans="2:6" x14ac:dyDescent="0.3">
      <c r="B92" s="13" t="s">
        <v>13</v>
      </c>
      <c r="C92" s="72"/>
      <c r="D92" s="55"/>
      <c r="E92" s="55"/>
      <c r="F92" s="77">
        <f t="shared" si="3"/>
        <v>0</v>
      </c>
    </row>
    <row r="93" spans="2:6" x14ac:dyDescent="0.3">
      <c r="B93" s="13" t="s">
        <v>14</v>
      </c>
      <c r="C93" s="72"/>
      <c r="D93" s="55"/>
      <c r="E93" s="55"/>
      <c r="F93" s="77">
        <f t="shared" si="3"/>
        <v>0</v>
      </c>
    </row>
    <row r="94" spans="2:6" x14ac:dyDescent="0.3">
      <c r="B94" s="13" t="s">
        <v>15</v>
      </c>
      <c r="C94" s="72"/>
      <c r="D94" s="55"/>
      <c r="E94" s="55"/>
      <c r="F94" s="77">
        <f t="shared" si="3"/>
        <v>0</v>
      </c>
    </row>
    <row r="95" spans="2:6" x14ac:dyDescent="0.3">
      <c r="B95" s="13" t="s">
        <v>16</v>
      </c>
      <c r="C95" s="72"/>
      <c r="D95" s="55"/>
      <c r="E95" s="55"/>
      <c r="F95" s="77">
        <f t="shared" si="3"/>
        <v>0</v>
      </c>
    </row>
    <row r="96" spans="2:6" x14ac:dyDescent="0.3">
      <c r="B96" s="13" t="s">
        <v>8</v>
      </c>
      <c r="C96" s="72"/>
      <c r="D96" s="55"/>
      <c r="E96" s="55"/>
      <c r="F96" s="77">
        <f t="shared" si="3"/>
        <v>0</v>
      </c>
    </row>
    <row r="97" spans="2:6" x14ac:dyDescent="0.3">
      <c r="B97" s="13" t="s">
        <v>84</v>
      </c>
      <c r="C97" s="72"/>
      <c r="D97" s="55"/>
      <c r="E97" s="55"/>
      <c r="F97" s="77">
        <f t="shared" si="3"/>
        <v>0</v>
      </c>
    </row>
    <row r="98" spans="2:6" x14ac:dyDescent="0.3">
      <c r="B98" s="64" t="s">
        <v>6</v>
      </c>
      <c r="C98" s="75"/>
      <c r="D98" s="66"/>
      <c r="E98" s="66"/>
      <c r="F98" s="80">
        <f>SUM(F91:F97)</f>
        <v>0</v>
      </c>
    </row>
    <row r="99" spans="2:6" x14ac:dyDescent="0.3">
      <c r="B99" s="10" t="s">
        <v>76</v>
      </c>
      <c r="C99" s="73"/>
      <c r="D99" s="11"/>
      <c r="E99" s="11"/>
      <c r="F99" s="79"/>
    </row>
    <row r="100" spans="2:6" x14ac:dyDescent="0.3">
      <c r="B100" s="13" t="s">
        <v>17</v>
      </c>
      <c r="C100" s="72"/>
      <c r="D100" s="55"/>
      <c r="E100" s="55"/>
      <c r="F100" s="77">
        <f t="shared" si="2"/>
        <v>0</v>
      </c>
    </row>
    <row r="101" spans="2:6" x14ac:dyDescent="0.3">
      <c r="B101" s="13" t="s">
        <v>18</v>
      </c>
      <c r="C101" s="72"/>
      <c r="D101" s="55"/>
      <c r="E101" s="55"/>
      <c r="F101" s="77">
        <f t="shared" si="2"/>
        <v>0</v>
      </c>
    </row>
    <row r="102" spans="2:6" x14ac:dyDescent="0.3">
      <c r="B102" s="13" t="s">
        <v>105</v>
      </c>
      <c r="C102" s="72"/>
      <c r="D102" s="55"/>
      <c r="E102" s="55"/>
      <c r="F102" s="77">
        <f t="shared" si="2"/>
        <v>0</v>
      </c>
    </row>
    <row r="103" spans="2:6" x14ac:dyDescent="0.3">
      <c r="B103" s="64" t="s">
        <v>6</v>
      </c>
      <c r="C103" s="75"/>
      <c r="D103" s="66"/>
      <c r="E103" s="66"/>
      <c r="F103" s="80">
        <f>SUM(F100:F102)</f>
        <v>0</v>
      </c>
    </row>
    <row r="104" spans="2:6" x14ac:dyDescent="0.3">
      <c r="B104" s="10" t="s">
        <v>120</v>
      </c>
      <c r="C104" s="73"/>
      <c r="D104" s="11"/>
      <c r="E104" s="11"/>
      <c r="F104" s="79"/>
    </row>
    <row r="105" spans="2:6" x14ac:dyDescent="0.3">
      <c r="B105" s="13" t="s">
        <v>33</v>
      </c>
      <c r="C105" s="72"/>
      <c r="D105" s="55"/>
      <c r="E105" s="55"/>
      <c r="F105" s="77">
        <f>C105*D105*E105</f>
        <v>0</v>
      </c>
    </row>
    <row r="106" spans="2:6" x14ac:dyDescent="0.3">
      <c r="B106" s="13" t="s">
        <v>108</v>
      </c>
      <c r="C106" s="72"/>
      <c r="D106" s="55"/>
      <c r="E106" s="55"/>
      <c r="F106" s="77">
        <f>C106*D106*E106</f>
        <v>0</v>
      </c>
    </row>
    <row r="107" spans="2:6" x14ac:dyDescent="0.3">
      <c r="B107" s="13" t="s">
        <v>32</v>
      </c>
      <c r="C107" s="72"/>
      <c r="D107" s="55"/>
      <c r="E107" s="55"/>
      <c r="F107" s="77">
        <f>C107*D107*E107</f>
        <v>0</v>
      </c>
    </row>
    <row r="108" spans="2:6" x14ac:dyDescent="0.3">
      <c r="B108" s="67" t="s">
        <v>6</v>
      </c>
      <c r="C108" s="76"/>
      <c r="D108" s="68"/>
      <c r="E108" s="68"/>
      <c r="F108" s="81">
        <f>SUM(F105:F107)</f>
        <v>0</v>
      </c>
    </row>
    <row r="109" spans="2:6" x14ac:dyDescent="0.3">
      <c r="B109" s="6" t="s">
        <v>19</v>
      </c>
      <c r="C109" s="6"/>
      <c r="D109" s="6"/>
      <c r="E109" s="6"/>
      <c r="F109" s="58">
        <f>SUM(F13,F39,F47,F55,F63,F71,F78,F84,F89,F98,F103,F108)</f>
        <v>0</v>
      </c>
    </row>
    <row r="110" spans="2:6" x14ac:dyDescent="0.3">
      <c r="C110" s="6"/>
      <c r="D110" s="6"/>
      <c r="E110" s="6"/>
      <c r="F110" s="6"/>
    </row>
  </sheetData>
  <pageMargins left="0.75" right="0.75" top="1" bottom="1" header="0.5" footer="0.5"/>
  <pageSetup orientation="portrait" horizontalDpi="4294967292" verticalDpi="4294967292"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tabSelected="1" zoomScaleNormal="100" workbookViewId="0">
      <selection activeCell="C12" sqref="C12"/>
    </sheetView>
  </sheetViews>
  <sheetFormatPr defaultColWidth="11.08203125" defaultRowHeight="15.5" x14ac:dyDescent="0.35"/>
  <cols>
    <col min="1" max="1" width="6.58203125" customWidth="1"/>
    <col min="2" max="2" width="34.33203125" customWidth="1"/>
    <col min="3" max="10" width="14" customWidth="1"/>
  </cols>
  <sheetData>
    <row r="1" spans="1:10" x14ac:dyDescent="0.35">
      <c r="A1" s="5" t="s">
        <v>27</v>
      </c>
    </row>
    <row r="7" spans="1:10" x14ac:dyDescent="0.35">
      <c r="B7" s="1" t="s">
        <v>1</v>
      </c>
      <c r="C7" s="2" t="s">
        <v>21</v>
      </c>
      <c r="D7" s="2" t="s">
        <v>22</v>
      </c>
      <c r="E7" s="2" t="s">
        <v>23</v>
      </c>
      <c r="F7" s="2" t="s">
        <v>24</v>
      </c>
      <c r="G7" s="2" t="s">
        <v>100</v>
      </c>
      <c r="H7" s="2" t="s">
        <v>98</v>
      </c>
      <c r="I7" s="2" t="s">
        <v>25</v>
      </c>
      <c r="J7" s="3" t="s">
        <v>26</v>
      </c>
    </row>
    <row r="8" spans="1:10" x14ac:dyDescent="0.35">
      <c r="B8" s="59" t="s">
        <v>111</v>
      </c>
      <c r="C8" s="27" t="s">
        <v>36</v>
      </c>
      <c r="D8" s="16">
        <v>12</v>
      </c>
      <c r="E8" s="17">
        <v>450</v>
      </c>
      <c r="F8" s="18">
        <f t="shared" ref="F8:F24" si="0">D8*E8</f>
        <v>5400</v>
      </c>
      <c r="G8" s="60">
        <v>6</v>
      </c>
      <c r="H8" s="61" t="s">
        <v>99</v>
      </c>
      <c r="I8" s="19">
        <f t="shared" ref="I8:I24" si="1">D8-G8</f>
        <v>6</v>
      </c>
      <c r="J8" s="20">
        <f>I8*E8</f>
        <v>2700</v>
      </c>
    </row>
    <row r="9" spans="1:10" x14ac:dyDescent="0.35">
      <c r="B9" s="70" t="s">
        <v>133</v>
      </c>
      <c r="C9" s="71" t="s">
        <v>132</v>
      </c>
      <c r="D9" s="16"/>
      <c r="E9" s="17"/>
      <c r="F9" s="18">
        <f t="shared" ref="F9" si="2">D9*E9</f>
        <v>0</v>
      </c>
      <c r="G9" s="60"/>
      <c r="H9" s="61"/>
      <c r="I9" s="19">
        <f t="shared" ref="I9" si="3">D9-G9</f>
        <v>0</v>
      </c>
      <c r="J9" s="20">
        <f t="shared" ref="J9" si="4">I9*E9</f>
        <v>0</v>
      </c>
    </row>
    <row r="10" spans="1:10" x14ac:dyDescent="0.35">
      <c r="B10" s="70" t="s">
        <v>134</v>
      </c>
      <c r="C10" s="71" t="s">
        <v>132</v>
      </c>
      <c r="D10" s="16"/>
      <c r="E10" s="17"/>
      <c r="F10" s="18">
        <f t="shared" ref="F10:F11" si="5">D10*E10</f>
        <v>0</v>
      </c>
      <c r="G10" s="60"/>
      <c r="H10" s="61"/>
      <c r="I10" s="19">
        <f t="shared" ref="I10:I11" si="6">D10-G10</f>
        <v>0</v>
      </c>
      <c r="J10" s="20">
        <f t="shared" ref="J10:J11" si="7">I10*E10</f>
        <v>0</v>
      </c>
    </row>
    <row r="11" spans="1:10" x14ac:dyDescent="0.35">
      <c r="B11" s="70" t="s">
        <v>135</v>
      </c>
      <c r="C11" s="71" t="s">
        <v>136</v>
      </c>
      <c r="D11" s="16"/>
      <c r="E11" s="17"/>
      <c r="F11" s="18">
        <f t="shared" si="5"/>
        <v>0</v>
      </c>
      <c r="G11" s="60"/>
      <c r="H11" s="61"/>
      <c r="I11" s="19">
        <f t="shared" si="6"/>
        <v>0</v>
      </c>
      <c r="J11" s="20">
        <f t="shared" si="7"/>
        <v>0</v>
      </c>
    </row>
    <row r="12" spans="1:10" ht="29" x14ac:dyDescent="0.35">
      <c r="B12" s="59" t="s">
        <v>110</v>
      </c>
      <c r="C12" s="27" t="s">
        <v>37</v>
      </c>
      <c r="D12" s="16"/>
      <c r="E12" s="17"/>
      <c r="F12" s="18">
        <f t="shared" si="0"/>
        <v>0</v>
      </c>
      <c r="G12" s="60"/>
      <c r="H12" s="61"/>
      <c r="I12" s="19">
        <f t="shared" si="1"/>
        <v>0</v>
      </c>
      <c r="J12" s="20">
        <f t="shared" ref="J12:J24" si="8">I12*E12</f>
        <v>0</v>
      </c>
    </row>
    <row r="13" spans="1:10" ht="29" x14ac:dyDescent="0.35">
      <c r="B13" s="15" t="s">
        <v>7</v>
      </c>
      <c r="C13" s="27" t="s">
        <v>37</v>
      </c>
      <c r="D13" s="16"/>
      <c r="E13" s="17"/>
      <c r="F13" s="18">
        <f t="shared" si="0"/>
        <v>0</v>
      </c>
      <c r="G13" s="60"/>
      <c r="H13" s="69"/>
      <c r="I13" s="19">
        <f t="shared" si="1"/>
        <v>0</v>
      </c>
      <c r="J13" s="20">
        <f t="shared" si="8"/>
        <v>0</v>
      </c>
    </row>
    <row r="14" spans="1:10" ht="29" x14ac:dyDescent="0.35">
      <c r="B14" s="26" t="s">
        <v>34</v>
      </c>
      <c r="C14" s="62" t="s">
        <v>112</v>
      </c>
      <c r="D14" s="16"/>
      <c r="E14" s="17"/>
      <c r="F14" s="18">
        <f t="shared" si="0"/>
        <v>0</v>
      </c>
      <c r="G14" s="60"/>
      <c r="H14" s="18"/>
      <c r="I14" s="19">
        <f t="shared" si="1"/>
        <v>0</v>
      </c>
      <c r="J14" s="20">
        <f t="shared" si="8"/>
        <v>0</v>
      </c>
    </row>
    <row r="15" spans="1:10" ht="29" x14ac:dyDescent="0.35">
      <c r="B15" s="26" t="s">
        <v>35</v>
      </c>
      <c r="C15" s="62" t="s">
        <v>112</v>
      </c>
      <c r="D15" s="16"/>
      <c r="E15" s="17"/>
      <c r="F15" s="18">
        <f t="shared" si="0"/>
        <v>0</v>
      </c>
      <c r="G15" s="60"/>
      <c r="H15" s="18"/>
      <c r="I15" s="19">
        <f t="shared" si="1"/>
        <v>0</v>
      </c>
      <c r="J15" s="20">
        <f t="shared" si="8"/>
        <v>0</v>
      </c>
    </row>
    <row r="16" spans="1:10" ht="29" x14ac:dyDescent="0.35">
      <c r="B16" s="59" t="s">
        <v>118</v>
      </c>
      <c r="C16" s="62" t="s">
        <v>119</v>
      </c>
      <c r="D16" s="16"/>
      <c r="E16" s="17"/>
      <c r="F16" s="18">
        <f t="shared" si="0"/>
        <v>0</v>
      </c>
      <c r="G16" s="60"/>
      <c r="H16" s="18"/>
      <c r="I16" s="19">
        <f t="shared" si="1"/>
        <v>0</v>
      </c>
      <c r="J16" s="20">
        <f t="shared" si="8"/>
        <v>0</v>
      </c>
    </row>
    <row r="17" spans="2:10" ht="43.5" x14ac:dyDescent="0.35">
      <c r="B17" s="59" t="s">
        <v>113</v>
      </c>
      <c r="C17" s="63" t="s">
        <v>127</v>
      </c>
      <c r="D17" s="16"/>
      <c r="E17" s="17"/>
      <c r="F17" s="18">
        <f t="shared" si="0"/>
        <v>0</v>
      </c>
      <c r="G17" s="60"/>
      <c r="H17" s="18"/>
      <c r="I17" s="19">
        <f t="shared" si="1"/>
        <v>0</v>
      </c>
      <c r="J17" s="20">
        <f t="shared" si="8"/>
        <v>0</v>
      </c>
    </row>
    <row r="18" spans="2:10" x14ac:dyDescent="0.35">
      <c r="B18" s="59" t="s">
        <v>72</v>
      </c>
      <c r="C18" s="62" t="s">
        <v>114</v>
      </c>
      <c r="D18" s="16"/>
      <c r="E18" s="17"/>
      <c r="F18" s="18">
        <f t="shared" si="0"/>
        <v>0</v>
      </c>
      <c r="G18" s="60"/>
      <c r="H18" s="18"/>
      <c r="I18" s="19">
        <f t="shared" si="1"/>
        <v>0</v>
      </c>
      <c r="J18" s="20">
        <f t="shared" si="8"/>
        <v>0</v>
      </c>
    </row>
    <row r="19" spans="2:10" x14ac:dyDescent="0.35">
      <c r="B19" s="15" t="s">
        <v>28</v>
      </c>
      <c r="C19" s="27" t="s">
        <v>38</v>
      </c>
      <c r="D19" s="16"/>
      <c r="E19" s="17"/>
      <c r="F19" s="18">
        <f t="shared" si="0"/>
        <v>0</v>
      </c>
      <c r="G19" s="60"/>
      <c r="H19" s="18"/>
      <c r="I19" s="19">
        <f t="shared" si="1"/>
        <v>0</v>
      </c>
      <c r="J19" s="20">
        <f t="shared" si="8"/>
        <v>0</v>
      </c>
    </row>
    <row r="20" spans="2:10" x14ac:dyDescent="0.35">
      <c r="B20" s="59" t="s">
        <v>115</v>
      </c>
      <c r="C20" s="62" t="s">
        <v>36</v>
      </c>
      <c r="D20" s="16"/>
      <c r="E20" s="17"/>
      <c r="F20" s="18">
        <f t="shared" si="0"/>
        <v>0</v>
      </c>
      <c r="G20" s="60"/>
      <c r="H20" s="18"/>
      <c r="I20" s="19">
        <f t="shared" si="1"/>
        <v>0</v>
      </c>
      <c r="J20" s="20">
        <f t="shared" si="8"/>
        <v>0</v>
      </c>
    </row>
    <row r="21" spans="2:10" ht="29" x14ac:dyDescent="0.35">
      <c r="B21" s="59" t="s">
        <v>116</v>
      </c>
      <c r="C21" s="62" t="s">
        <v>117</v>
      </c>
      <c r="D21" s="16"/>
      <c r="E21" s="17"/>
      <c r="F21" s="18">
        <f t="shared" si="0"/>
        <v>0</v>
      </c>
      <c r="G21" s="60"/>
      <c r="H21" s="18"/>
      <c r="I21" s="19">
        <f t="shared" si="1"/>
        <v>0</v>
      </c>
      <c r="J21" s="20">
        <f t="shared" si="8"/>
        <v>0</v>
      </c>
    </row>
    <row r="22" spans="2:10" x14ac:dyDescent="0.35">
      <c r="B22" s="59" t="s">
        <v>121</v>
      </c>
      <c r="C22" s="62" t="s">
        <v>122</v>
      </c>
      <c r="D22" s="16"/>
      <c r="E22" s="17"/>
      <c r="F22" s="18">
        <f t="shared" si="0"/>
        <v>0</v>
      </c>
      <c r="G22" s="60"/>
      <c r="H22" s="18"/>
      <c r="I22" s="19">
        <f t="shared" si="1"/>
        <v>0</v>
      </c>
      <c r="J22" s="20">
        <f t="shared" si="8"/>
        <v>0</v>
      </c>
    </row>
    <row r="23" spans="2:10" ht="29" x14ac:dyDescent="0.35">
      <c r="B23" s="59" t="s">
        <v>123</v>
      </c>
      <c r="C23" s="62" t="s">
        <v>124</v>
      </c>
      <c r="D23" s="16"/>
      <c r="E23" s="17"/>
      <c r="F23" s="18">
        <f t="shared" si="0"/>
        <v>0</v>
      </c>
      <c r="G23" s="60"/>
      <c r="H23" s="18"/>
      <c r="I23" s="19">
        <f t="shared" si="1"/>
        <v>0</v>
      </c>
      <c r="J23" s="20">
        <f t="shared" si="8"/>
        <v>0</v>
      </c>
    </row>
    <row r="24" spans="2:10" ht="43.5" x14ac:dyDescent="0.35">
      <c r="B24" s="59" t="s">
        <v>125</v>
      </c>
      <c r="C24" s="62" t="s">
        <v>126</v>
      </c>
      <c r="D24" s="16"/>
      <c r="E24" s="17"/>
      <c r="F24" s="18">
        <f t="shared" si="0"/>
        <v>0</v>
      </c>
      <c r="G24" s="60"/>
      <c r="H24" s="18"/>
      <c r="I24" s="19">
        <f t="shared" si="1"/>
        <v>0</v>
      </c>
      <c r="J24" s="20">
        <f t="shared" si="8"/>
        <v>0</v>
      </c>
    </row>
    <row r="25" spans="2:10" x14ac:dyDescent="0.35">
      <c r="B25" s="21" t="s">
        <v>0</v>
      </c>
      <c r="C25" s="22"/>
      <c r="D25" s="22"/>
      <c r="E25" s="23"/>
      <c r="F25" s="24">
        <f>SUM(F8:F24)</f>
        <v>5400</v>
      </c>
      <c r="G25" s="24"/>
      <c r="H25" s="24"/>
      <c r="I25" s="23"/>
      <c r="J25" s="25">
        <f>SUM(J8:J24)</f>
        <v>2700</v>
      </c>
    </row>
  </sheetData>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How to Use</vt:lpstr>
      <vt:lpstr>Work Plan</vt:lpstr>
      <vt:lpstr>Phase 1 Costing</vt:lpstr>
      <vt:lpstr>Summary Cost and Gap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Caitlin Glover</dc:creator>
  <cp:lastModifiedBy>Devon Cain</cp:lastModifiedBy>
  <dcterms:created xsi:type="dcterms:W3CDTF">2016-04-12T19:25:43Z</dcterms:created>
  <dcterms:modified xsi:type="dcterms:W3CDTF">2021-07-07T12:00:57Z</dcterms:modified>
</cp:coreProperties>
</file>