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ain\Box Sync\Global SRH\1. Global SRH Team\Grants\FCDO\DFIDSRH1\Hormonal IUS\Resources\Hormonal IUS Intro Planning Toolkit\"/>
    </mc:Choice>
  </mc:AlternateContent>
  <bookViews>
    <workbookView xWindow="0" yWindow="0" windowWidth="19200" windowHeight="7190"/>
  </bookViews>
  <sheets>
    <sheet name="How to Use" sheetId="5" r:id="rId1"/>
    <sheet name="Geographies" sheetId="6" r:id="rId2"/>
    <sheet name="Trainers" sheetId="1" r:id="rId3"/>
    <sheet name="Training Targets" sheetId="2" r:id="rId4"/>
    <sheet name="HCW Training Mapping" sheetId="3" r:id="rId5"/>
    <sheet name="Gap Analysis" sheetId="4" r:id="rId6"/>
  </sheets>
  <externalReferences>
    <externalReference r:id="rId7"/>
  </externalReferences>
  <definedNames>
    <definedName name="_xlnm._FilterDatabase" localSheetId="4" hidden="1">'HCW Training Mapping'!$B$7:$E$58</definedName>
    <definedName name="Avg_FP_sites_county">[1]Lists!$A$105:$N$152</definedName>
    <definedName name="Avg_Implant_sites_county">[1]Lists!$A$53:$N$100</definedName>
    <definedName name="counties">[1]Lists!$C$2:$C$48</definedName>
    <definedName name="county_cost">[1]Lists!$G$2:$G$3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4" l="1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8" i="4"/>
  <c r="B49" i="4"/>
  <c r="B50" i="4"/>
  <c r="B51" i="4"/>
  <c r="B52" i="4"/>
  <c r="B53" i="4"/>
  <c r="B54" i="4"/>
  <c r="B55" i="4"/>
  <c r="B56" i="4"/>
  <c r="B57" i="4"/>
  <c r="B5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8" i="4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8" i="3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13" i="2"/>
  <c r="N58" i="2"/>
  <c r="N59" i="2"/>
  <c r="I58" i="2"/>
  <c r="I59" i="2"/>
  <c r="I60" i="2"/>
  <c r="D58" i="2"/>
  <c r="D59" i="2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11" i="1"/>
  <c r="M63" i="2" l="1"/>
  <c r="S3" i="3"/>
  <c r="S4" i="3"/>
  <c r="N61" i="2"/>
  <c r="N60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63" i="2" s="1"/>
  <c r="N15" i="2"/>
  <c r="N14" i="2"/>
  <c r="N13" i="2"/>
  <c r="H63" i="2" l="1"/>
  <c r="C63" i="2"/>
  <c r="I61" i="2"/>
  <c r="D61" i="2"/>
  <c r="D60" i="2"/>
  <c r="I57" i="2"/>
  <c r="D57" i="2"/>
  <c r="I56" i="2"/>
  <c r="D56" i="2"/>
  <c r="I55" i="2"/>
  <c r="D55" i="2"/>
  <c r="I54" i="2"/>
  <c r="D54" i="2"/>
  <c r="I53" i="2"/>
  <c r="D53" i="2"/>
  <c r="I52" i="2"/>
  <c r="D52" i="2"/>
  <c r="I51" i="2"/>
  <c r="D51" i="2"/>
  <c r="I50" i="2"/>
  <c r="D50" i="2"/>
  <c r="I49" i="2"/>
  <c r="D49" i="2"/>
  <c r="I48" i="2"/>
  <c r="D48" i="2"/>
  <c r="I47" i="2"/>
  <c r="D47" i="2"/>
  <c r="I46" i="2"/>
  <c r="D46" i="2"/>
  <c r="I45" i="2"/>
  <c r="D45" i="2"/>
  <c r="I44" i="2"/>
  <c r="D44" i="2"/>
  <c r="I43" i="2"/>
  <c r="D43" i="2"/>
  <c r="I42" i="2"/>
  <c r="D42" i="2"/>
  <c r="I41" i="2"/>
  <c r="D41" i="2"/>
  <c r="I40" i="2"/>
  <c r="D40" i="2"/>
  <c r="I39" i="2"/>
  <c r="D39" i="2"/>
  <c r="I38" i="2"/>
  <c r="D38" i="2"/>
  <c r="I37" i="2"/>
  <c r="D37" i="2"/>
  <c r="I36" i="2"/>
  <c r="D36" i="2"/>
  <c r="I35" i="2"/>
  <c r="D35" i="2"/>
  <c r="I34" i="2"/>
  <c r="D34" i="2"/>
  <c r="I33" i="2"/>
  <c r="D33" i="2"/>
  <c r="I32" i="2"/>
  <c r="D32" i="2"/>
  <c r="I31" i="2"/>
  <c r="D31" i="2"/>
  <c r="I30" i="2"/>
  <c r="D30" i="2"/>
  <c r="I29" i="2"/>
  <c r="D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I63" i="2" s="1"/>
  <c r="D13" i="2"/>
  <c r="D62" i="1"/>
  <c r="C62" i="1"/>
  <c r="E61" i="1"/>
  <c r="E60" i="1"/>
  <c r="E59" i="1"/>
  <c r="E58" i="1"/>
  <c r="E53" i="1"/>
  <c r="E52" i="1"/>
  <c r="E51" i="1"/>
  <c r="E50" i="1"/>
  <c r="E49" i="1"/>
  <c r="E48" i="1"/>
  <c r="E47" i="1"/>
  <c r="E37" i="1"/>
  <c r="E36" i="1"/>
  <c r="E35" i="1"/>
  <c r="E34" i="1"/>
  <c r="E33" i="1"/>
  <c r="E17" i="1"/>
  <c r="E16" i="1"/>
  <c r="E15" i="1"/>
  <c r="E14" i="1"/>
  <c r="E13" i="1"/>
  <c r="E12" i="1"/>
  <c r="E11" i="1"/>
  <c r="E62" i="1" l="1"/>
  <c r="D63" i="2"/>
  <c r="S5" i="3" s="1"/>
  <c r="K60" i="4" l="1"/>
</calcChain>
</file>

<file path=xl/sharedStrings.xml><?xml version="1.0" encoding="utf-8"?>
<sst xmlns="http://schemas.openxmlformats.org/spreadsheetml/2006/main" count="57" uniqueCount="42">
  <si>
    <t>Province/County/State/ Institution</t>
  </si>
  <si>
    <t>Gap</t>
  </si>
  <si>
    <t>Total</t>
  </si>
  <si>
    <t>Assumptions</t>
  </si>
  <si>
    <t>Province/County/State</t>
  </si>
  <si>
    <t>Number of planned LARC trainings for this year</t>
  </si>
  <si>
    <t>HCWs Trained (Completed)</t>
  </si>
  <si>
    <t>HCWs to be Trained (Planned)</t>
  </si>
  <si>
    <t>Target</t>
  </si>
  <si>
    <t>Partner</t>
  </si>
  <si>
    <t>TOTAL</t>
  </si>
  <si>
    <t>Number of facilities providing IUD in last quarter</t>
  </si>
  <si>
    <t>Number of trainers trained in hormonal IUD</t>
  </si>
  <si>
    <t>Targets for hormonal IUD training</t>
  </si>
  <si>
    <t>Number of new LARC providers to be trained on hormonal IUD: Planned</t>
  </si>
  <si>
    <t>Number of HCWs to be Trained on hormonal IUD Only: Planned</t>
  </si>
  <si>
    <t>Target number of experienced providers to be trained on hormonal IUD</t>
  </si>
  <si>
    <t>Target number of new providers to be trained on hormonal IUD</t>
  </si>
  <si>
    <t>Number of experienced HCWs trained on hormonal IUD (Completed)</t>
  </si>
  <si>
    <t>Number of new HCWs trained on hormonal IUD (Completed)</t>
  </si>
  <si>
    <t>Number of experienced HCWs trained on hormonal IUD (Planned)</t>
  </si>
  <si>
    <t>Number of new HCWs Trained on hormonal IUD (Planned)</t>
  </si>
  <si>
    <t>Training mapping</t>
  </si>
  <si>
    <t>Gap analysis</t>
  </si>
  <si>
    <t>Hormonal IUD training</t>
  </si>
  <si>
    <t>Estimated average number of experienced HCWs to be trained in hormonal IUD per facility providing LARC</t>
  </si>
  <si>
    <t>Estimated average number of new IUD providers to be trained in LARC per LARC training</t>
  </si>
  <si>
    <t>Target number of new community health providers to be trained on hormonal IUD</t>
  </si>
  <si>
    <t>Estimated number of community health trainings for this year</t>
  </si>
  <si>
    <t xml:space="preserve">Number of community health providers to be trained on hormonal IUD </t>
  </si>
  <si>
    <r>
      <t xml:space="preserve">Number of HCWs Trained on hormonal IUD Only: </t>
    </r>
    <r>
      <rPr>
        <b/>
        <sz val="10"/>
        <color theme="1"/>
        <rFont val="Calibri"/>
        <family val="2"/>
        <scheme val="minor"/>
      </rPr>
      <t>COMPLETED</t>
    </r>
  </si>
  <si>
    <r>
      <t xml:space="preserve">Number of new LARC providers to be trained on hormonal IUD: </t>
    </r>
    <r>
      <rPr>
        <b/>
        <sz val="10"/>
        <color theme="1"/>
        <rFont val="Calibri"/>
        <family val="2"/>
        <scheme val="minor"/>
      </rPr>
      <t>COMPLETED</t>
    </r>
  </si>
  <si>
    <t>Number of community health providers to be trained on hormonal IUD: Planned</t>
  </si>
  <si>
    <r>
      <t xml:space="preserve">Number of community health providers trained on hormonal IUD Only: </t>
    </r>
    <r>
      <rPr>
        <b/>
        <sz val="10"/>
        <color theme="1"/>
        <rFont val="Calibri"/>
        <family val="2"/>
        <scheme val="minor"/>
      </rPr>
      <t>COMPLETED</t>
    </r>
  </si>
  <si>
    <t>Geographies</t>
  </si>
  <si>
    <t>Target number of HCWs and community health providers to be trained on hormonal IUD</t>
  </si>
  <si>
    <t>Gap (Target minus Completed)</t>
  </si>
  <si>
    <t>Gap (Target minus Completed &amp; Planned)</t>
  </si>
  <si>
    <t>Required number of trainers in hormonal IUD</t>
  </si>
  <si>
    <t>Total number of trainers trained in hormonal IUD</t>
  </si>
  <si>
    <t>Number of community health providers trained on hormonal IUD (Planned)</t>
  </si>
  <si>
    <t>Number of community health providers trained on hormonal IUD (Completed)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</si>
</sst>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mmm\-yy;@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1499984740745262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/>
    </xf>
    <xf numFmtId="0" fontId="7" fillId="2" borderId="7" xfId="0" applyFont="1" applyFill="1" applyBorder="1"/>
    <xf numFmtId="165" fontId="7" fillId="2" borderId="8" xfId="1" applyNumberFormat="1" applyFont="1" applyFill="1" applyBorder="1" applyAlignment="1">
      <alignment horizontal="center"/>
    </xf>
    <xf numFmtId="165" fontId="7" fillId="2" borderId="9" xfId="1" applyNumberFormat="1" applyFont="1" applyFill="1" applyBorder="1" applyAlignment="1">
      <alignment horizontal="center"/>
    </xf>
    <xf numFmtId="166" fontId="8" fillId="0" borderId="0" xfId="3" applyFont="1"/>
    <xf numFmtId="166" fontId="3" fillId="0" borderId="0" xfId="3"/>
    <xf numFmtId="166" fontId="9" fillId="0" borderId="0" xfId="3" applyFont="1"/>
    <xf numFmtId="166" fontId="1" fillId="0" borderId="8" xfId="3" applyFont="1" applyBorder="1"/>
    <xf numFmtId="166" fontId="6" fillId="2" borderId="1" xfId="3" applyFont="1" applyFill="1" applyBorder="1" applyAlignment="1">
      <alignment horizontal="center" vertical="center" wrapText="1"/>
    </xf>
    <xf numFmtId="166" fontId="6" fillId="2" borderId="2" xfId="3" applyFont="1" applyFill="1" applyBorder="1" applyAlignment="1">
      <alignment horizontal="center" vertical="center" wrapText="1"/>
    </xf>
    <xf numFmtId="166" fontId="6" fillId="2" borderId="3" xfId="3" applyFont="1" applyFill="1" applyBorder="1" applyAlignment="1">
      <alignment horizontal="center" vertical="center" wrapText="1"/>
    </xf>
    <xf numFmtId="0" fontId="6" fillId="0" borderId="5" xfId="3" applyNumberFormat="1" applyFont="1" applyBorder="1" applyAlignment="1">
      <alignment vertical="center" wrapText="1"/>
    </xf>
    <xf numFmtId="0" fontId="6" fillId="0" borderId="6" xfId="3" applyNumberFormat="1" applyFont="1" applyFill="1" applyBorder="1" applyAlignment="1">
      <alignment vertical="center" wrapText="1"/>
    </xf>
    <xf numFmtId="0" fontId="6" fillId="0" borderId="8" xfId="3" applyNumberFormat="1" applyFont="1" applyBorder="1" applyAlignment="1">
      <alignment vertical="center" wrapText="1"/>
    </xf>
    <xf numFmtId="0" fontId="6" fillId="0" borderId="9" xfId="3" applyNumberFormat="1" applyFont="1" applyFill="1" applyBorder="1" applyAlignment="1">
      <alignment vertical="center" wrapText="1"/>
    </xf>
    <xf numFmtId="0" fontId="6" fillId="0" borderId="0" xfId="3" applyNumberFormat="1" applyFont="1"/>
    <xf numFmtId="165" fontId="6" fillId="3" borderId="0" xfId="4" applyNumberFormat="1" applyFont="1" applyFill="1" applyBorder="1" applyAlignment="1">
      <alignment vertical="center" wrapText="1"/>
    </xf>
    <xf numFmtId="166" fontId="2" fillId="0" borderId="0" xfId="3" applyFont="1"/>
    <xf numFmtId="166" fontId="0" fillId="0" borderId="0" xfId="3" applyFont="1" applyAlignment="1"/>
    <xf numFmtId="166" fontId="10" fillId="0" borderId="0" xfId="3" applyFont="1" applyAlignment="1">
      <alignment horizontal="center"/>
    </xf>
    <xf numFmtId="166" fontId="1" fillId="0" borderId="0" xfId="3" applyFont="1"/>
    <xf numFmtId="166" fontId="2" fillId="0" borderId="0" xfId="3" applyFont="1" applyAlignment="1">
      <alignment horizontal="right"/>
    </xf>
    <xf numFmtId="165" fontId="0" fillId="2" borderId="16" xfId="4" applyNumberFormat="1" applyFont="1" applyFill="1" applyBorder="1"/>
    <xf numFmtId="165" fontId="0" fillId="0" borderId="0" xfId="4" applyNumberFormat="1" applyFont="1"/>
    <xf numFmtId="165" fontId="0" fillId="4" borderId="16" xfId="4" applyNumberFormat="1" applyFont="1" applyFill="1" applyBorder="1"/>
    <xf numFmtId="165" fontId="12" fillId="0" borderId="0" xfId="2" applyNumberFormat="1" applyFont="1" applyFill="1" applyBorder="1"/>
    <xf numFmtId="0" fontId="2" fillId="0" borderId="0" xfId="0" applyFont="1"/>
    <xf numFmtId="166" fontId="6" fillId="2" borderId="17" xfId="3" applyFont="1" applyFill="1" applyBorder="1" applyAlignment="1">
      <alignment horizontal="center" vertical="center" wrapText="1"/>
    </xf>
    <xf numFmtId="166" fontId="6" fillId="2" borderId="11" xfId="3" applyFont="1" applyFill="1" applyBorder="1" applyAlignment="1">
      <alignment horizontal="center" vertical="center" wrapText="1"/>
    </xf>
    <xf numFmtId="0" fontId="6" fillId="0" borderId="4" xfId="3" applyNumberFormat="1" applyFont="1" applyBorder="1"/>
    <xf numFmtId="0" fontId="6" fillId="0" borderId="5" xfId="3" applyNumberFormat="1" applyFont="1" applyFill="1" applyBorder="1" applyAlignment="1">
      <alignment vertical="center" wrapText="1"/>
    </xf>
    <xf numFmtId="0" fontId="6" fillId="0" borderId="7" xfId="3" applyNumberFormat="1" applyFont="1" applyBorder="1"/>
    <xf numFmtId="0" fontId="6" fillId="0" borderId="8" xfId="3" applyNumberFormat="1" applyFont="1" applyFill="1" applyBorder="1" applyAlignment="1">
      <alignment vertical="center" wrapText="1"/>
    </xf>
    <xf numFmtId="0" fontId="7" fillId="0" borderId="0" xfId="0" applyFont="1"/>
    <xf numFmtId="0" fontId="6" fillId="0" borderId="0" xfId="0" applyFont="1"/>
    <xf numFmtId="0" fontId="6" fillId="0" borderId="18" xfId="3" applyNumberFormat="1" applyFont="1" applyFill="1" applyBorder="1" applyAlignment="1">
      <alignment vertical="center" wrapText="1"/>
    </xf>
    <xf numFmtId="0" fontId="6" fillId="0" borderId="19" xfId="3" applyNumberFormat="1" applyFont="1" applyFill="1" applyBorder="1" applyAlignment="1">
      <alignment vertical="center" wrapText="1"/>
    </xf>
    <xf numFmtId="0" fontId="7" fillId="0" borderId="0" xfId="0" applyFont="1" applyFill="1" applyBorder="1"/>
    <xf numFmtId="165" fontId="6" fillId="0" borderId="5" xfId="1" applyNumberFormat="1" applyFont="1" applyBorder="1" applyAlignment="1" applyProtection="1">
      <alignment horizontal="left"/>
      <protection locked="0"/>
    </xf>
    <xf numFmtId="0" fontId="6" fillId="0" borderId="5" xfId="3" applyNumberFormat="1" applyFont="1" applyBorder="1" applyAlignment="1" applyProtection="1">
      <alignment vertical="center" wrapText="1"/>
      <protection locked="0"/>
    </xf>
    <xf numFmtId="0" fontId="6" fillId="0" borderId="8" xfId="3" applyNumberFormat="1" applyFont="1" applyBorder="1" applyAlignment="1" applyProtection="1">
      <alignment vertical="center" wrapText="1"/>
      <protection locked="0"/>
    </xf>
    <xf numFmtId="0" fontId="1" fillId="0" borderId="9" xfId="3" applyNumberFormat="1" applyFont="1" applyBorder="1" applyProtection="1">
      <protection locked="0"/>
    </xf>
    <xf numFmtId="0" fontId="3" fillId="0" borderId="0" xfId="3" applyNumberFormat="1"/>
    <xf numFmtId="0" fontId="9" fillId="0" borderId="0" xfId="3" applyNumberFormat="1" applyFont="1"/>
    <xf numFmtId="0" fontId="6" fillId="2" borderId="1" xfId="3" applyNumberFormat="1" applyFont="1" applyFill="1" applyBorder="1" applyAlignment="1">
      <alignment horizontal="center" vertical="center" wrapText="1"/>
    </xf>
    <xf numFmtId="0" fontId="6" fillId="3" borderId="0" xfId="3" applyNumberFormat="1" applyFont="1" applyFill="1"/>
    <xf numFmtId="0" fontId="11" fillId="0" borderId="4" xfId="3" applyNumberFormat="1" applyFont="1" applyBorder="1" applyProtection="1">
      <protection locked="0"/>
    </xf>
    <xf numFmtId="0" fontId="11" fillId="0" borderId="4" xfId="3" applyNumberFormat="1" applyFont="1" applyFill="1" applyBorder="1" applyProtection="1">
      <protection locked="0"/>
    </xf>
    <xf numFmtId="0" fontId="6" fillId="2" borderId="2" xfId="3" applyNumberFormat="1" applyFont="1" applyFill="1" applyBorder="1" applyAlignment="1">
      <alignment horizontal="center" vertical="center" wrapText="1"/>
    </xf>
    <xf numFmtId="0" fontId="1" fillId="0" borderId="5" xfId="3" applyNumberFormat="1" applyFont="1" applyBorder="1" applyProtection="1">
      <protection locked="0"/>
    </xf>
    <xf numFmtId="0" fontId="11" fillId="0" borderId="5" xfId="4" applyNumberFormat="1" applyFont="1" applyBorder="1" applyProtection="1">
      <protection locked="0"/>
    </xf>
    <xf numFmtId="0" fontId="6" fillId="2" borderId="3" xfId="3" applyNumberFormat="1" applyFont="1" applyFill="1" applyBorder="1" applyAlignment="1">
      <alignment horizontal="center" vertical="center" wrapText="1"/>
    </xf>
    <xf numFmtId="0" fontId="11" fillId="0" borderId="6" xfId="4" applyNumberFormat="1" applyFont="1" applyBorder="1" applyProtection="1">
      <protection locked="0"/>
    </xf>
    <xf numFmtId="0" fontId="11" fillId="0" borderId="6" xfId="4" applyNumberFormat="1" applyFont="1" applyFill="1" applyBorder="1" applyProtection="1">
      <protection locked="0"/>
    </xf>
    <xf numFmtId="0" fontId="0" fillId="0" borderId="0" xfId="4" applyNumberFormat="1" applyFont="1"/>
    <xf numFmtId="0" fontId="10" fillId="0" borderId="0" xfId="3" applyNumberFormat="1" applyFont="1" applyAlignment="1">
      <alignment horizontal="right"/>
    </xf>
    <xf numFmtId="0" fontId="0" fillId="0" borderId="0" xfId="4" applyNumberFormat="1" applyFont="1" applyFill="1" applyBorder="1"/>
    <xf numFmtId="0" fontId="12" fillId="0" borderId="0" xfId="2" applyNumberFormat="1" applyFont="1" applyFill="1" applyBorder="1"/>
    <xf numFmtId="0" fontId="5" fillId="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left"/>
      <protection locked="0"/>
    </xf>
    <xf numFmtId="0" fontId="7" fillId="2" borderId="22" xfId="0" applyFont="1" applyFill="1" applyBorder="1"/>
    <xf numFmtId="0" fontId="6" fillId="0" borderId="4" xfId="0" applyFont="1" applyBorder="1" applyAlignment="1" applyProtection="1">
      <alignment horizontal="left"/>
    </xf>
    <xf numFmtId="0" fontId="6" fillId="0" borderId="4" xfId="3" applyNumberFormat="1" applyFont="1" applyBorder="1" applyProtection="1"/>
    <xf numFmtId="0" fontId="11" fillId="0" borderId="5" xfId="3" applyNumberFormat="1" applyFont="1" applyBorder="1" applyProtection="1"/>
    <xf numFmtId="0" fontId="7" fillId="0" borderId="21" xfId="0" applyFont="1" applyFill="1" applyBorder="1"/>
    <xf numFmtId="0" fontId="7" fillId="0" borderId="6" xfId="0" applyFont="1" applyFill="1" applyBorder="1"/>
    <xf numFmtId="0" fontId="7" fillId="0" borderId="22" xfId="0" applyFont="1" applyFill="1" applyBorder="1"/>
    <xf numFmtId="0" fontId="7" fillId="0" borderId="9" xfId="0" applyFont="1" applyFill="1" applyBorder="1"/>
    <xf numFmtId="166" fontId="7" fillId="2" borderId="20" xfId="3" applyFont="1" applyFill="1" applyBorder="1" applyAlignment="1">
      <alignment horizontal="center" vertical="center" wrapText="1"/>
    </xf>
    <xf numFmtId="166" fontId="7" fillId="2" borderId="12" xfId="3" applyFont="1" applyFill="1" applyBorder="1" applyAlignment="1">
      <alignment horizontal="center" vertical="center" wrapText="1"/>
    </xf>
    <xf numFmtId="166" fontId="7" fillId="2" borderId="10" xfId="3" applyFont="1" applyFill="1" applyBorder="1" applyAlignment="1">
      <alignment horizontal="left"/>
    </xf>
    <xf numFmtId="166" fontId="7" fillId="2" borderId="11" xfId="3" applyFont="1" applyFill="1" applyBorder="1" applyAlignment="1">
      <alignment horizontal="left"/>
    </xf>
    <xf numFmtId="166" fontId="7" fillId="2" borderId="12" xfId="3" applyFont="1" applyFill="1" applyBorder="1" applyAlignment="1">
      <alignment horizontal="left"/>
    </xf>
    <xf numFmtId="166" fontId="7" fillId="2" borderId="13" xfId="3" applyFont="1" applyFill="1" applyBorder="1" applyAlignment="1">
      <alignment horizontal="left"/>
    </xf>
    <xf numFmtId="166" fontId="7" fillId="2" borderId="14" xfId="3" applyFont="1" applyFill="1" applyBorder="1" applyAlignment="1">
      <alignment horizontal="left"/>
    </xf>
    <xf numFmtId="166" fontId="7" fillId="2" borderId="15" xfId="3" applyFont="1" applyFill="1" applyBorder="1" applyAlignment="1">
      <alignment horizontal="left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6350</xdr:rowOff>
    </xdr:from>
    <xdr:to>
      <xdr:col>9</xdr:col>
      <xdr:colOff>534458</xdr:colOff>
      <xdr:row>12</xdr:row>
      <xdr:rowOff>120650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0400" y="203200"/>
          <a:ext cx="5817658" cy="22796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baseline="0"/>
            <a:t>This tool will help you:</a:t>
          </a:r>
        </a:p>
        <a:p>
          <a:r>
            <a:rPr lang="en-US" sz="1100" b="0" baseline="0"/>
            <a:t>1) Track the number of trainers required for introduction and how many have been trained</a:t>
          </a:r>
        </a:p>
        <a:p>
          <a:r>
            <a:rPr lang="en-US" sz="1100" b="0" baseline="0"/>
            <a:t>2) Track the number of health care workers (experienced LARC providers, new LARC providers community health providers) that should be trained and how many trainings have been planned or completed</a:t>
          </a:r>
        </a:p>
        <a:p>
          <a:r>
            <a:rPr lang="en-US" sz="1100" b="0" baseline="0"/>
            <a:t>3) Automatically calculate training gaps remaining</a:t>
          </a:r>
        </a:p>
        <a:p>
          <a:endParaRPr lang="en-US" sz="1100" b="0" baseline="0"/>
        </a:p>
        <a:p>
          <a:r>
            <a:rPr lang="en-US" sz="1100" b="0" baseline="0"/>
            <a:t>Fill out the </a:t>
          </a:r>
          <a:r>
            <a:rPr lang="en-US" sz="1100" b="1" baseline="0"/>
            <a:t>Trainers</a:t>
          </a:r>
          <a:r>
            <a:rPr lang="en-US" sz="1100" b="0" baseline="0"/>
            <a:t>, </a:t>
          </a:r>
          <a:r>
            <a:rPr lang="en-US" sz="1100" b="1" baseline="0"/>
            <a:t>Training Targets</a:t>
          </a:r>
          <a:r>
            <a:rPr lang="en-US" sz="1100" b="0" baseline="0"/>
            <a:t> and </a:t>
          </a:r>
          <a:r>
            <a:rPr lang="en-US" sz="1100" b="1" baseline="0"/>
            <a:t>HCW Training Mapping</a:t>
          </a:r>
          <a:r>
            <a:rPr lang="en-US" sz="1100" b="0" baseline="0"/>
            <a:t> sheets according to the instructions on each sheet. The </a:t>
          </a:r>
          <a:r>
            <a:rPr lang="en-US" sz="1100" b="1" baseline="0"/>
            <a:t>Gap Analysis</a:t>
          </a:r>
          <a:r>
            <a:rPr lang="en-US" sz="1100" b="0" baseline="0"/>
            <a:t> tab will calculate automatically. It is recommended that you update this tab ahead of each country stakeholder coordination meeting.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</xdr:colOff>
      <xdr:row>2</xdr:row>
      <xdr:rowOff>22860</xdr:rowOff>
    </xdr:from>
    <xdr:to>
      <xdr:col>3</xdr:col>
      <xdr:colOff>711200</xdr:colOff>
      <xdr:row>7</xdr:row>
      <xdr:rowOff>182880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5980" y="403860"/>
          <a:ext cx="4185920" cy="114427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</a:t>
          </a:r>
          <a:r>
            <a:rPr lang="en-US" sz="1100" b="0"/>
            <a:t>This</a:t>
          </a:r>
          <a:r>
            <a:rPr lang="en-US" sz="1100" b="0" baseline="0"/>
            <a:t> table will feed introduction geographies into the following sheets. In Column B, enter the names of all of the sub-national geographies in the country as well as any pre-service training institutions or partners that require training of trainers. </a:t>
          </a:r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</xdr:colOff>
      <xdr:row>2</xdr:row>
      <xdr:rowOff>22860</xdr:rowOff>
    </xdr:from>
    <xdr:to>
      <xdr:col>5</xdr:col>
      <xdr:colOff>15240</xdr:colOff>
      <xdr:row>7</xdr:row>
      <xdr:rowOff>182880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5980" y="403860"/>
          <a:ext cx="6258560" cy="114427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</a:t>
          </a:r>
          <a:r>
            <a:rPr lang="en-US" sz="1100" b="0"/>
            <a:t>This</a:t>
          </a:r>
          <a:r>
            <a:rPr lang="en-US" sz="1100" b="0" baseline="0"/>
            <a:t> table will help you to quantify the number of trainers required and track how many have been trained.  In Column B, enter the names of all of the sub-national geographies in the country as well as any pre-service training institutions or partners that require training of trainers. In Column C, enter the target number of trainers to be trained in hormonal IUS. As trainings occur, update Column D to track the number of trainers that have been trained. Column E will automatically calculate the gap in the required number of trainers. </a:t>
          </a:r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815340</xdr:colOff>
      <xdr:row>2</xdr:row>
      <xdr:rowOff>58420</xdr:rowOff>
    </xdr:from>
    <xdr:to>
      <xdr:col>4</xdr:col>
      <xdr:colOff>480060</xdr:colOff>
      <xdr:row>6</xdr:row>
      <xdr:rowOff>182880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15340" y="452120"/>
          <a:ext cx="5176520" cy="9499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</a:t>
          </a:r>
          <a:r>
            <a:rPr lang="en-US" sz="1100" b="0"/>
            <a:t>Unless</a:t>
          </a:r>
          <a:r>
            <a:rPr lang="en-US" sz="1100" b="0" baseline="0"/>
            <a:t> your country has a database of trained health workers, it is necessary to estimate the number of existing LARC providers. If health worker mappng data is not available, it is possible to use u</a:t>
          </a:r>
          <a:r>
            <a:rPr lang="en-US" sz="1100" b="0"/>
            <a:t>se DHIS-2 or other service data as a proxy</a:t>
          </a:r>
          <a:r>
            <a:rPr lang="en-US" sz="1100" b="0" baseline="0"/>
            <a:t> to complete column C for each subnational geography. Column D will automatically calculate based on assumption in the box below. Adjust assumptions if necessary.</a:t>
          </a:r>
          <a:endParaRPr lang="en-US" sz="1100" b="1"/>
        </a:p>
      </xdr:txBody>
    </xdr:sp>
    <xdr:clientData/>
  </xdr:twoCellAnchor>
  <xdr:twoCellAnchor>
    <xdr:from>
      <xdr:col>5</xdr:col>
      <xdr:colOff>822960</xdr:colOff>
      <xdr:row>2</xdr:row>
      <xdr:rowOff>22860</xdr:rowOff>
    </xdr:from>
    <xdr:to>
      <xdr:col>9</xdr:col>
      <xdr:colOff>20320</xdr:colOff>
      <xdr:row>6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020560" y="416560"/>
          <a:ext cx="4671060" cy="9931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</a:t>
          </a:r>
          <a:r>
            <a:rPr lang="en-US" sz="1100" b="0"/>
            <a:t>I</a:t>
          </a:r>
          <a:r>
            <a:rPr lang="en-US" sz="1100" b="0" baseline="0"/>
            <a:t>t is also necessary to estimate the number of new potential LARC providers.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If health worker mappng data is not available, it is possible to use u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DHIS-2 or other service data as a proxy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/>
            <a:t>to complete column H for each subnational geography. Column D will automatically calculate based on assumption in the box below. Adjust assumptions if necessary.</a:t>
          </a:r>
          <a:endParaRPr lang="en-US" sz="1100" b="1"/>
        </a:p>
      </xdr:txBody>
    </xdr:sp>
    <xdr:clientData/>
  </xdr:twoCellAnchor>
  <xdr:twoCellAnchor>
    <xdr:from>
      <xdr:col>10</xdr:col>
      <xdr:colOff>822959</xdr:colOff>
      <xdr:row>2</xdr:row>
      <xdr:rowOff>22860</xdr:rowOff>
    </xdr:from>
    <xdr:to>
      <xdr:col>14</xdr:col>
      <xdr:colOff>492124</xdr:colOff>
      <xdr:row>6</xdr:row>
      <xdr:rowOff>190500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983209" y="419735"/>
          <a:ext cx="4630103" cy="100107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</a:t>
          </a:r>
          <a:r>
            <a:rPr lang="en-US" sz="1100" b="0"/>
            <a:t>I</a:t>
          </a:r>
          <a:r>
            <a:rPr lang="en-US" sz="1100" b="0" baseline="0"/>
            <a:t>t is also necessary to estimate the number of community health providers to be trained on hormonal IUD.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If health worker mappng data is not available, it is possible to use u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DHIS-2 or other service data as a proxy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/>
            <a:t>to complete column M for each subnational geography. Column N will automatically calculate based on assumption in the box below. Adjust assumptions if necessary.</a:t>
          </a:r>
          <a:endParaRPr lang="en-US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828040</xdr:colOff>
      <xdr:row>1</xdr:row>
      <xdr:rowOff>76200</xdr:rowOff>
    </xdr:from>
    <xdr:to>
      <xdr:col>5</xdr:col>
      <xdr:colOff>15240</xdr:colOff>
      <xdr:row>5</xdr:row>
      <xdr:rowOff>215900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28040" y="273050"/>
          <a:ext cx="5816600" cy="11366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</a:t>
          </a:r>
          <a:r>
            <a:rPr lang="en-US" sz="1100" b="0"/>
            <a:t>This</a:t>
          </a:r>
          <a:r>
            <a:rPr lang="en-US" sz="1100" b="0" baseline="0"/>
            <a:t> sheet will help you to track any planned and completed trainings for </a:t>
          </a:r>
          <a:r>
            <a:rPr lang="en-US" sz="1100" b="1" baseline="0"/>
            <a:t>experienced health care providers</a:t>
          </a:r>
          <a:r>
            <a:rPr lang="en-US" sz="1100" b="0" baseline="0"/>
            <a:t> on  hormonal IUD. In Column B, enter the name of the training partner. Enter the number of  experienced health care providers that will be trained in hormonal IUS in column D. </a:t>
          </a:r>
          <a:r>
            <a:rPr lang="en-US" sz="1100" b="0" baseline="0">
              <a:solidFill>
                <a:srgbClr val="FF0000"/>
              </a:solidFill>
            </a:rPr>
            <a:t>When a training has been completed, enter the number of trained providers in Column E, and delete the planned training numbers from Column D. </a:t>
          </a:r>
        </a:p>
        <a:p>
          <a:r>
            <a:rPr lang="en-US" sz="1100" b="0" baseline="0"/>
            <a:t>. </a:t>
          </a:r>
        </a:p>
      </xdr:txBody>
    </xdr:sp>
    <xdr:clientData/>
  </xdr:twoCellAnchor>
  <xdr:twoCellAnchor>
    <xdr:from>
      <xdr:col>6</xdr:col>
      <xdr:colOff>5080</xdr:colOff>
      <xdr:row>1</xdr:row>
      <xdr:rowOff>68580</xdr:rowOff>
    </xdr:from>
    <xdr:to>
      <xdr:col>9</xdr:col>
      <xdr:colOff>1722120</xdr:colOff>
      <xdr:row>5</xdr:row>
      <xdr:rowOff>208280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901180" y="265430"/>
          <a:ext cx="5793740" cy="11366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</a:t>
          </a:r>
          <a:r>
            <a:rPr lang="en-US" sz="1100" b="0"/>
            <a:t>This</a:t>
          </a:r>
          <a:r>
            <a:rPr lang="en-US" sz="1100" b="0" baseline="0"/>
            <a:t> sheet will help you to track any planned and completed trainings for </a:t>
          </a:r>
          <a:r>
            <a:rPr lang="en-US" sz="1100" b="1" baseline="0"/>
            <a:t>new LARC health care providers</a:t>
          </a:r>
          <a:r>
            <a:rPr lang="en-US" sz="1100" b="0" baseline="0"/>
            <a:t> on hormonal IUD. In Column G, enter the name of the training partner. Enter the number of  experienced health care providers that will be trained in hormonal IUS in column I.</a:t>
          </a:r>
          <a:r>
            <a:rPr lang="en-US" sz="1100" b="0" baseline="0">
              <a:solidFill>
                <a:srgbClr val="FF0000"/>
              </a:solidFill>
            </a:rPr>
            <a:t> When a training has been completed, enter the number of trained providers in Column J, and delete the planned training numbers from Column I. 		</a:t>
          </a:r>
        </a:p>
        <a:p>
          <a:r>
            <a:rPr lang="en-US" sz="1100" b="0" baseline="0"/>
            <a:t>. </a:t>
          </a:r>
        </a:p>
      </xdr:txBody>
    </xdr:sp>
    <xdr:clientData/>
  </xdr:twoCellAnchor>
  <xdr:twoCellAnchor>
    <xdr:from>
      <xdr:col>11</xdr:col>
      <xdr:colOff>5080</xdr:colOff>
      <xdr:row>1</xdr:row>
      <xdr:rowOff>68580</xdr:rowOff>
    </xdr:from>
    <xdr:to>
      <xdr:col>14</xdr:col>
      <xdr:colOff>1722120</xdr:colOff>
      <xdr:row>5</xdr:row>
      <xdr:rowOff>208280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899366" y="268151"/>
          <a:ext cx="5790111" cy="11284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</a:t>
          </a:r>
          <a:r>
            <a:rPr lang="en-US" sz="1100" b="0"/>
            <a:t>This</a:t>
          </a:r>
          <a:r>
            <a:rPr lang="en-US" sz="1100" b="0" baseline="0"/>
            <a:t> sheet will help you to track any planned and completed trainings for </a:t>
          </a:r>
          <a:r>
            <a:rPr lang="en-US" sz="1100" b="1" baseline="0"/>
            <a:t>community health providers</a:t>
          </a:r>
          <a:r>
            <a:rPr lang="en-US" sz="1100" b="0" baseline="0"/>
            <a:t> on hormonal IUD. In Column L, enter the name of the training partner. Enter the number of  experienced health care providers that will be trained in hormonal IUS in column N. </a:t>
          </a:r>
          <a:r>
            <a:rPr lang="en-US" sz="1100" b="0" baseline="0">
              <a:solidFill>
                <a:srgbClr val="FF0000"/>
              </a:solidFill>
            </a:rPr>
            <a:t>When a training has been completed, enter the number of trained providers in Column O, and delete the planned training numbers from Column I. </a:t>
          </a:r>
        </a:p>
        <a:p>
          <a:r>
            <a:rPr lang="en-US" sz="1100" b="0" baseline="0"/>
            <a:t>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736600</xdr:colOff>
      <xdr:row>2</xdr:row>
      <xdr:rowOff>76200</xdr:rowOff>
    </xdr:from>
    <xdr:to>
      <xdr:col>10</xdr:col>
      <xdr:colOff>203200</xdr:colOff>
      <xdr:row>5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36600" y="469900"/>
          <a:ext cx="9563100" cy="5270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 </a:t>
          </a:r>
          <a:r>
            <a:rPr lang="en-US" sz="1100" b="0"/>
            <a:t>This</a:t>
          </a:r>
          <a:r>
            <a:rPr lang="en-US" sz="1100" b="0" baseline="0"/>
            <a:t> table will automatically update using the previous sheets. Column J automatically calculates the Gap in the number of trained HCWs and community health providers by subnational geography.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itlinGlover/Box%20Sync/Global%20Family%20Planning/Kenya%20-%20FP/National%20Plans%20and%20%20Documents/NXT%20Transition/Plan%20Drafts/2016_0407%20Kenya%20NXT%20Transition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 (View Only)"/>
      <sheetName val="Training of Trainers"/>
      <sheetName val="Training Targets"/>
      <sheetName val="HCW Training Mapping"/>
      <sheetName val="HCW Gap Analysis"/>
      <sheetName val="Detailed Budget"/>
      <sheetName val="Summary Budget and Gap"/>
      <sheetName val="County Budgets"/>
      <sheetName val="Workplan"/>
      <sheetName val="Dashboard Inputs-&gt;"/>
      <sheetName val="Trainers Trained"/>
      <sheetName val="HCWs Trained"/>
      <sheetName val="Stock Status"/>
      <sheetName val="NXT distribution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Baringo</v>
          </cell>
          <cell r="G2" t="str">
            <v>Yes</v>
          </cell>
        </row>
        <row r="3">
          <cell r="C3" t="str">
            <v>Bomet</v>
          </cell>
          <cell r="G3" t="str">
            <v>No</v>
          </cell>
        </row>
        <row r="4">
          <cell r="C4" t="str">
            <v>Bungoma</v>
          </cell>
        </row>
        <row r="5">
          <cell r="C5" t="str">
            <v>Busia</v>
          </cell>
        </row>
        <row r="6">
          <cell r="C6" t="str">
            <v>Elgeyo Marakwet</v>
          </cell>
        </row>
        <row r="7">
          <cell r="C7" t="str">
            <v>Embu</v>
          </cell>
        </row>
        <row r="8">
          <cell r="C8" t="str">
            <v>Garissa</v>
          </cell>
        </row>
        <row r="9">
          <cell r="C9" t="str">
            <v>Homa Bay</v>
          </cell>
        </row>
        <row r="10">
          <cell r="C10" t="str">
            <v>Isiolo</v>
          </cell>
        </row>
        <row r="11">
          <cell r="C11" t="str">
            <v>Kajiado</v>
          </cell>
        </row>
        <row r="12">
          <cell r="C12" t="str">
            <v>Kakamega</v>
          </cell>
        </row>
        <row r="13">
          <cell r="C13" t="str">
            <v>Kericho</v>
          </cell>
        </row>
        <row r="14">
          <cell r="C14" t="str">
            <v>Kiambu</v>
          </cell>
        </row>
        <row r="15">
          <cell r="C15" t="str">
            <v>Kilifi</v>
          </cell>
        </row>
        <row r="16">
          <cell r="C16" t="str">
            <v>Kirinyaga</v>
          </cell>
        </row>
        <row r="17">
          <cell r="C17" t="str">
            <v>Kisii</v>
          </cell>
        </row>
        <row r="18">
          <cell r="C18" t="str">
            <v>Kisumu</v>
          </cell>
        </row>
        <row r="19">
          <cell r="C19" t="str">
            <v>Kitui</v>
          </cell>
        </row>
        <row r="20">
          <cell r="C20" t="str">
            <v>Kwale</v>
          </cell>
        </row>
        <row r="21">
          <cell r="C21" t="str">
            <v>Laikipia</v>
          </cell>
        </row>
        <row r="22">
          <cell r="C22" t="str">
            <v>Lamu</v>
          </cell>
        </row>
        <row r="23">
          <cell r="C23" t="str">
            <v>Machakos</v>
          </cell>
        </row>
        <row r="24">
          <cell r="C24" t="str">
            <v>Makueni</v>
          </cell>
        </row>
        <row r="25">
          <cell r="C25" t="str">
            <v>Mandera</v>
          </cell>
        </row>
        <row r="26">
          <cell r="C26" t="str">
            <v>Marsabit</v>
          </cell>
        </row>
        <row r="27">
          <cell r="C27" t="str">
            <v>Meru</v>
          </cell>
        </row>
        <row r="28">
          <cell r="C28" t="str">
            <v>Migori</v>
          </cell>
        </row>
        <row r="29">
          <cell r="C29" t="str">
            <v>Mombasa</v>
          </cell>
        </row>
        <row r="30">
          <cell r="C30" t="str">
            <v>Murang'a</v>
          </cell>
        </row>
        <row r="31">
          <cell r="C31" t="str">
            <v>Nairobi</v>
          </cell>
        </row>
        <row r="32">
          <cell r="C32" t="str">
            <v>Nakuru</v>
          </cell>
        </row>
        <row r="33">
          <cell r="C33" t="str">
            <v>Nandi</v>
          </cell>
        </row>
        <row r="34">
          <cell r="C34" t="str">
            <v>Narok</v>
          </cell>
        </row>
        <row r="35">
          <cell r="C35" t="str">
            <v>Nyamira</v>
          </cell>
        </row>
        <row r="36">
          <cell r="C36" t="str">
            <v>Nyandarua</v>
          </cell>
        </row>
        <row r="37">
          <cell r="C37" t="str">
            <v>Nyeri</v>
          </cell>
        </row>
        <row r="38">
          <cell r="C38" t="str">
            <v>Samburu</v>
          </cell>
        </row>
        <row r="39">
          <cell r="C39" t="str">
            <v>Siaya</v>
          </cell>
        </row>
        <row r="40">
          <cell r="C40" t="str">
            <v>Taita Taveta</v>
          </cell>
        </row>
        <row r="41">
          <cell r="C41" t="str">
            <v>Tana River</v>
          </cell>
        </row>
        <row r="42">
          <cell r="C42" t="str">
            <v>Tharaka Nithi</v>
          </cell>
        </row>
        <row r="43">
          <cell r="C43" t="str">
            <v>Trans Nzoia</v>
          </cell>
        </row>
        <row r="44">
          <cell r="C44" t="str">
            <v>Turkana</v>
          </cell>
        </row>
        <row r="45">
          <cell r="C45" t="str">
            <v>Uasin Gishu</v>
          </cell>
        </row>
        <row r="46">
          <cell r="C46" t="str">
            <v>Vihiga</v>
          </cell>
        </row>
        <row r="47">
          <cell r="C47" t="str">
            <v>Wajir</v>
          </cell>
        </row>
        <row r="48">
          <cell r="C48" t="str">
            <v>West Pokot</v>
          </cell>
        </row>
        <row r="53">
          <cell r="A53" t="str">
            <v>Baringo</v>
          </cell>
          <cell r="B53">
            <v>23</v>
          </cell>
          <cell r="C53">
            <v>31</v>
          </cell>
          <cell r="D53">
            <v>28</v>
          </cell>
          <cell r="E53">
            <v>32</v>
          </cell>
          <cell r="F53">
            <v>24</v>
          </cell>
          <cell r="G53">
            <v>35</v>
          </cell>
          <cell r="H53">
            <v>28</v>
          </cell>
          <cell r="I53">
            <v>26</v>
          </cell>
          <cell r="J53">
            <v>30</v>
          </cell>
          <cell r="K53">
            <v>36</v>
          </cell>
          <cell r="L53">
            <v>31</v>
          </cell>
          <cell r="M53">
            <v>36</v>
          </cell>
          <cell r="N53">
            <v>29.454545454545453</v>
          </cell>
        </row>
        <row r="54">
          <cell r="A54" t="str">
            <v>Bomet</v>
          </cell>
          <cell r="B54">
            <v>9</v>
          </cell>
          <cell r="C54">
            <v>16</v>
          </cell>
          <cell r="D54">
            <v>18</v>
          </cell>
          <cell r="E54">
            <v>23</v>
          </cell>
          <cell r="F54">
            <v>23</v>
          </cell>
          <cell r="G54">
            <v>19</v>
          </cell>
          <cell r="H54">
            <v>27</v>
          </cell>
          <cell r="I54">
            <v>26</v>
          </cell>
          <cell r="J54">
            <v>32</v>
          </cell>
          <cell r="K54">
            <v>32</v>
          </cell>
          <cell r="L54">
            <v>15</v>
          </cell>
          <cell r="M54">
            <v>32</v>
          </cell>
          <cell r="N54">
            <v>21.818181818181817</v>
          </cell>
        </row>
        <row r="55">
          <cell r="A55" t="str">
            <v>Bungoma</v>
          </cell>
          <cell r="B55">
            <v>79</v>
          </cell>
          <cell r="C55">
            <v>82</v>
          </cell>
          <cell r="D55">
            <v>79</v>
          </cell>
          <cell r="E55">
            <v>80</v>
          </cell>
          <cell r="F55">
            <v>83</v>
          </cell>
          <cell r="G55">
            <v>91</v>
          </cell>
          <cell r="H55">
            <v>82</v>
          </cell>
          <cell r="I55">
            <v>79</v>
          </cell>
          <cell r="J55">
            <v>89</v>
          </cell>
          <cell r="K55">
            <v>89</v>
          </cell>
          <cell r="L55">
            <v>96</v>
          </cell>
          <cell r="M55">
            <v>96</v>
          </cell>
          <cell r="N55">
            <v>84.454545454545453</v>
          </cell>
        </row>
        <row r="56">
          <cell r="A56" t="str">
            <v>Busia</v>
          </cell>
          <cell r="B56">
            <v>54</v>
          </cell>
          <cell r="C56">
            <v>53</v>
          </cell>
          <cell r="D56">
            <v>49</v>
          </cell>
          <cell r="E56">
            <v>51</v>
          </cell>
          <cell r="F56">
            <v>57</v>
          </cell>
          <cell r="G56">
            <v>51</v>
          </cell>
          <cell r="H56">
            <v>60</v>
          </cell>
          <cell r="I56">
            <v>61</v>
          </cell>
          <cell r="J56">
            <v>58</v>
          </cell>
          <cell r="K56">
            <v>60</v>
          </cell>
          <cell r="L56">
            <v>51</v>
          </cell>
          <cell r="M56">
            <v>61</v>
          </cell>
          <cell r="N56">
            <v>55</v>
          </cell>
        </row>
        <row r="57">
          <cell r="A57" t="str">
            <v>Elgeyo Marakwet</v>
          </cell>
          <cell r="B57">
            <v>21</v>
          </cell>
          <cell r="C57">
            <v>21</v>
          </cell>
          <cell r="D57">
            <v>15</v>
          </cell>
          <cell r="E57">
            <v>20</v>
          </cell>
          <cell r="F57">
            <v>28</v>
          </cell>
          <cell r="G57">
            <v>27</v>
          </cell>
          <cell r="H57">
            <v>41</v>
          </cell>
          <cell r="I57">
            <v>39</v>
          </cell>
          <cell r="J57">
            <v>39</v>
          </cell>
          <cell r="K57">
            <v>41</v>
          </cell>
          <cell r="L57">
            <v>28</v>
          </cell>
          <cell r="M57">
            <v>41</v>
          </cell>
          <cell r="N57">
            <v>29.09090909090909</v>
          </cell>
        </row>
        <row r="58">
          <cell r="A58" t="str">
            <v>Embu</v>
          </cell>
          <cell r="B58">
            <v>45</v>
          </cell>
          <cell r="C58">
            <v>46</v>
          </cell>
          <cell r="D58">
            <v>66</v>
          </cell>
          <cell r="E58">
            <v>57</v>
          </cell>
          <cell r="F58">
            <v>59</v>
          </cell>
          <cell r="G58">
            <v>53</v>
          </cell>
          <cell r="H58">
            <v>64</v>
          </cell>
          <cell r="I58">
            <v>64</v>
          </cell>
          <cell r="J58">
            <v>60</v>
          </cell>
          <cell r="K58">
            <v>67</v>
          </cell>
          <cell r="L58">
            <v>60</v>
          </cell>
          <cell r="M58">
            <v>67</v>
          </cell>
          <cell r="N58">
            <v>58.272727272727273</v>
          </cell>
        </row>
        <row r="59">
          <cell r="A59" t="str">
            <v>Garissa</v>
          </cell>
          <cell r="B59">
            <v>8</v>
          </cell>
          <cell r="C59">
            <v>9</v>
          </cell>
          <cell r="D59">
            <v>12</v>
          </cell>
          <cell r="E59">
            <v>11</v>
          </cell>
          <cell r="F59">
            <v>9</v>
          </cell>
          <cell r="G59">
            <v>12</v>
          </cell>
          <cell r="H59">
            <v>15</v>
          </cell>
          <cell r="I59">
            <v>13</v>
          </cell>
          <cell r="J59">
            <v>11</v>
          </cell>
          <cell r="K59">
            <v>8</v>
          </cell>
          <cell r="L59">
            <v>6</v>
          </cell>
          <cell r="M59">
            <v>15</v>
          </cell>
          <cell r="N59">
            <v>10.363636363636363</v>
          </cell>
        </row>
        <row r="60">
          <cell r="A60" t="str">
            <v>Homa Bay</v>
          </cell>
          <cell r="B60">
            <v>69</v>
          </cell>
          <cell r="C60">
            <v>72</v>
          </cell>
          <cell r="D60">
            <v>74</v>
          </cell>
          <cell r="E60">
            <v>83</v>
          </cell>
          <cell r="F60">
            <v>90</v>
          </cell>
          <cell r="G60">
            <v>84</v>
          </cell>
          <cell r="H60">
            <v>88</v>
          </cell>
          <cell r="I60">
            <v>86</v>
          </cell>
          <cell r="J60">
            <v>93</v>
          </cell>
          <cell r="K60">
            <v>95</v>
          </cell>
          <cell r="L60">
            <v>107</v>
          </cell>
          <cell r="M60">
            <v>107</v>
          </cell>
          <cell r="N60">
            <v>85.545454545454547</v>
          </cell>
        </row>
        <row r="61">
          <cell r="A61" t="str">
            <v>Isiolo</v>
          </cell>
          <cell r="B61">
            <v>11</v>
          </cell>
          <cell r="C61">
            <v>10</v>
          </cell>
          <cell r="D61">
            <v>7</v>
          </cell>
          <cell r="E61">
            <v>12</v>
          </cell>
          <cell r="F61">
            <v>11</v>
          </cell>
          <cell r="G61">
            <v>13</v>
          </cell>
          <cell r="H61">
            <v>14</v>
          </cell>
          <cell r="I61">
            <v>13</v>
          </cell>
          <cell r="J61">
            <v>11</v>
          </cell>
          <cell r="K61">
            <v>17</v>
          </cell>
          <cell r="L61">
            <v>14</v>
          </cell>
          <cell r="M61">
            <v>17</v>
          </cell>
          <cell r="N61">
            <v>12.090909090909092</v>
          </cell>
        </row>
        <row r="62">
          <cell r="A62" t="str">
            <v>Kajiado</v>
          </cell>
          <cell r="B62">
            <v>40</v>
          </cell>
          <cell r="C62">
            <v>47</v>
          </cell>
          <cell r="D62">
            <v>48</v>
          </cell>
          <cell r="E62">
            <v>52</v>
          </cell>
          <cell r="F62">
            <v>60</v>
          </cell>
          <cell r="G62">
            <v>52</v>
          </cell>
          <cell r="H62">
            <v>55</v>
          </cell>
          <cell r="I62">
            <v>54</v>
          </cell>
          <cell r="J62">
            <v>63</v>
          </cell>
          <cell r="K62">
            <v>58</v>
          </cell>
          <cell r="L62">
            <v>55</v>
          </cell>
          <cell r="M62">
            <v>63</v>
          </cell>
          <cell r="N62">
            <v>53.090909090909093</v>
          </cell>
        </row>
        <row r="63">
          <cell r="A63" t="str">
            <v>Kakamega</v>
          </cell>
          <cell r="B63">
            <v>131</v>
          </cell>
          <cell r="C63">
            <v>139</v>
          </cell>
          <cell r="D63">
            <v>135</v>
          </cell>
          <cell r="E63">
            <v>143</v>
          </cell>
          <cell r="F63">
            <v>143</v>
          </cell>
          <cell r="G63">
            <v>133</v>
          </cell>
          <cell r="H63">
            <v>146</v>
          </cell>
          <cell r="I63">
            <v>147</v>
          </cell>
          <cell r="J63">
            <v>149</v>
          </cell>
          <cell r="K63">
            <v>140</v>
          </cell>
          <cell r="L63">
            <v>143</v>
          </cell>
          <cell r="M63">
            <v>149</v>
          </cell>
          <cell r="N63">
            <v>140.81818181818181</v>
          </cell>
        </row>
        <row r="64">
          <cell r="A64" t="str">
            <v>Kericho</v>
          </cell>
          <cell r="B64">
            <v>32</v>
          </cell>
          <cell r="C64">
            <v>54</v>
          </cell>
          <cell r="D64">
            <v>58</v>
          </cell>
          <cell r="E64">
            <v>55</v>
          </cell>
          <cell r="F64">
            <v>58</v>
          </cell>
          <cell r="G64">
            <v>49</v>
          </cell>
          <cell r="H64">
            <v>68</v>
          </cell>
          <cell r="I64">
            <v>61</v>
          </cell>
          <cell r="J64">
            <v>59</v>
          </cell>
          <cell r="K64">
            <v>55</v>
          </cell>
          <cell r="L64">
            <v>57</v>
          </cell>
          <cell r="M64">
            <v>68</v>
          </cell>
          <cell r="N64">
            <v>55.090909090909093</v>
          </cell>
        </row>
        <row r="65">
          <cell r="A65" t="str">
            <v>Kiambu</v>
          </cell>
          <cell r="B65">
            <v>128</v>
          </cell>
          <cell r="C65">
            <v>132</v>
          </cell>
          <cell r="D65">
            <v>136</v>
          </cell>
          <cell r="E65">
            <v>139</v>
          </cell>
          <cell r="F65">
            <v>135</v>
          </cell>
          <cell r="G65">
            <v>137</v>
          </cell>
          <cell r="H65">
            <v>140</v>
          </cell>
          <cell r="I65">
            <v>142</v>
          </cell>
          <cell r="J65">
            <v>140</v>
          </cell>
          <cell r="K65">
            <v>140</v>
          </cell>
          <cell r="L65">
            <v>131</v>
          </cell>
          <cell r="M65">
            <v>142</v>
          </cell>
          <cell r="N65">
            <v>136.36363636363637</v>
          </cell>
        </row>
        <row r="66">
          <cell r="A66" t="str">
            <v>Kilifi</v>
          </cell>
          <cell r="B66">
            <v>73</v>
          </cell>
          <cell r="C66">
            <v>86</v>
          </cell>
          <cell r="D66">
            <v>87</v>
          </cell>
          <cell r="E66">
            <v>86</v>
          </cell>
          <cell r="F66">
            <v>80</v>
          </cell>
          <cell r="G66">
            <v>90</v>
          </cell>
          <cell r="H66">
            <v>91</v>
          </cell>
          <cell r="I66">
            <v>92</v>
          </cell>
          <cell r="J66">
            <v>90</v>
          </cell>
          <cell r="K66">
            <v>98</v>
          </cell>
          <cell r="L66">
            <v>97</v>
          </cell>
          <cell r="M66">
            <v>98</v>
          </cell>
          <cell r="N66">
            <v>88.181818181818187</v>
          </cell>
        </row>
        <row r="67">
          <cell r="A67" t="str">
            <v>Kirinyaga</v>
          </cell>
          <cell r="B67">
            <v>49</v>
          </cell>
          <cell r="C67">
            <v>48</v>
          </cell>
          <cell r="D67">
            <v>53</v>
          </cell>
          <cell r="E67">
            <v>55</v>
          </cell>
          <cell r="F67">
            <v>59</v>
          </cell>
          <cell r="G67">
            <v>55</v>
          </cell>
          <cell r="H67">
            <v>57</v>
          </cell>
          <cell r="I67">
            <v>52</v>
          </cell>
          <cell r="J67">
            <v>49</v>
          </cell>
          <cell r="K67">
            <v>49</v>
          </cell>
          <cell r="L67">
            <v>46</v>
          </cell>
          <cell r="M67">
            <v>59</v>
          </cell>
          <cell r="N67">
            <v>52</v>
          </cell>
        </row>
        <row r="68">
          <cell r="A68" t="str">
            <v>Kisii</v>
          </cell>
          <cell r="B68">
            <v>70</v>
          </cell>
          <cell r="C68">
            <v>70</v>
          </cell>
          <cell r="D68">
            <v>80</v>
          </cell>
          <cell r="E68">
            <v>87</v>
          </cell>
          <cell r="F68">
            <v>86</v>
          </cell>
          <cell r="G68">
            <v>88</v>
          </cell>
          <cell r="H68">
            <v>89</v>
          </cell>
          <cell r="I68">
            <v>94</v>
          </cell>
          <cell r="J68">
            <v>95</v>
          </cell>
          <cell r="K68">
            <v>94</v>
          </cell>
          <cell r="L68">
            <v>89</v>
          </cell>
          <cell r="M68">
            <v>95</v>
          </cell>
          <cell r="N68">
            <v>85.63636363636364</v>
          </cell>
        </row>
        <row r="69">
          <cell r="A69" t="str">
            <v>Kisumu</v>
          </cell>
          <cell r="B69">
            <v>79</v>
          </cell>
          <cell r="C69">
            <v>81</v>
          </cell>
          <cell r="D69">
            <v>86</v>
          </cell>
          <cell r="E69">
            <v>88</v>
          </cell>
          <cell r="F69">
            <v>86</v>
          </cell>
          <cell r="G69">
            <v>85</v>
          </cell>
          <cell r="H69">
            <v>91</v>
          </cell>
          <cell r="I69">
            <v>94</v>
          </cell>
          <cell r="J69">
            <v>93</v>
          </cell>
          <cell r="K69">
            <v>90</v>
          </cell>
          <cell r="L69">
            <v>96</v>
          </cell>
          <cell r="M69">
            <v>96</v>
          </cell>
          <cell r="N69">
            <v>88.090909090909093</v>
          </cell>
        </row>
        <row r="70">
          <cell r="A70" t="str">
            <v>Kitui</v>
          </cell>
          <cell r="B70">
            <v>94</v>
          </cell>
          <cell r="C70">
            <v>101</v>
          </cell>
          <cell r="D70">
            <v>130</v>
          </cell>
          <cell r="E70">
            <v>133</v>
          </cell>
          <cell r="F70">
            <v>138</v>
          </cell>
          <cell r="G70">
            <v>142</v>
          </cell>
          <cell r="H70">
            <v>145</v>
          </cell>
          <cell r="I70">
            <v>132</v>
          </cell>
          <cell r="J70">
            <v>136</v>
          </cell>
          <cell r="K70">
            <v>144</v>
          </cell>
          <cell r="L70">
            <v>142</v>
          </cell>
          <cell r="M70">
            <v>145</v>
          </cell>
          <cell r="N70">
            <v>130.63636363636363</v>
          </cell>
        </row>
        <row r="71">
          <cell r="A71" t="str">
            <v>Kwale</v>
          </cell>
          <cell r="B71">
            <v>29</v>
          </cell>
          <cell r="C71">
            <v>37</v>
          </cell>
          <cell r="D71">
            <v>41</v>
          </cell>
          <cell r="E71">
            <v>38</v>
          </cell>
          <cell r="F71">
            <v>32</v>
          </cell>
          <cell r="G71">
            <v>38</v>
          </cell>
          <cell r="H71">
            <v>37</v>
          </cell>
          <cell r="I71">
            <v>40</v>
          </cell>
          <cell r="J71">
            <v>38</v>
          </cell>
          <cell r="K71">
            <v>38</v>
          </cell>
          <cell r="L71">
            <v>35</v>
          </cell>
          <cell r="M71">
            <v>41</v>
          </cell>
          <cell r="N71">
            <v>36.636363636363633</v>
          </cell>
        </row>
        <row r="72">
          <cell r="A72" t="str">
            <v>Laikipia</v>
          </cell>
          <cell r="B72">
            <v>25</v>
          </cell>
          <cell r="C72">
            <v>23</v>
          </cell>
          <cell r="D72">
            <v>25</v>
          </cell>
          <cell r="E72">
            <v>32</v>
          </cell>
          <cell r="F72">
            <v>28</v>
          </cell>
          <cell r="G72">
            <v>21</v>
          </cell>
          <cell r="H72">
            <v>24</v>
          </cell>
          <cell r="I72">
            <v>19</v>
          </cell>
          <cell r="J72">
            <v>18</v>
          </cell>
          <cell r="K72">
            <v>19</v>
          </cell>
          <cell r="L72">
            <v>23</v>
          </cell>
          <cell r="M72">
            <v>32</v>
          </cell>
          <cell r="N72">
            <v>23.363636363636363</v>
          </cell>
        </row>
        <row r="73">
          <cell r="A73" t="str">
            <v>Lamu</v>
          </cell>
          <cell r="B73">
            <v>6</v>
          </cell>
          <cell r="C73">
            <v>8</v>
          </cell>
          <cell r="D73">
            <v>9</v>
          </cell>
          <cell r="E73">
            <v>10</v>
          </cell>
          <cell r="F73">
            <v>10</v>
          </cell>
          <cell r="G73">
            <v>7</v>
          </cell>
          <cell r="H73">
            <v>7</v>
          </cell>
          <cell r="I73">
            <v>6</v>
          </cell>
          <cell r="J73">
            <v>10</v>
          </cell>
          <cell r="K73">
            <v>6</v>
          </cell>
          <cell r="L73">
            <v>7</v>
          </cell>
          <cell r="M73">
            <v>10</v>
          </cell>
          <cell r="N73">
            <v>7.8181818181818183</v>
          </cell>
        </row>
        <row r="74">
          <cell r="A74" t="str">
            <v>Machakos</v>
          </cell>
          <cell r="B74">
            <v>71</v>
          </cell>
          <cell r="C74">
            <v>72</v>
          </cell>
          <cell r="D74">
            <v>73</v>
          </cell>
          <cell r="E74">
            <v>79</v>
          </cell>
          <cell r="F74">
            <v>96</v>
          </cell>
          <cell r="G74">
            <v>81</v>
          </cell>
          <cell r="H74">
            <v>94</v>
          </cell>
          <cell r="I74">
            <v>93</v>
          </cell>
          <cell r="J74">
            <v>93</v>
          </cell>
          <cell r="K74">
            <v>86</v>
          </cell>
          <cell r="L74">
            <v>91</v>
          </cell>
          <cell r="M74">
            <v>96</v>
          </cell>
          <cell r="N74">
            <v>84.454545454545453</v>
          </cell>
        </row>
        <row r="75">
          <cell r="A75" t="str">
            <v>Makueni</v>
          </cell>
          <cell r="B75">
            <v>74</v>
          </cell>
          <cell r="C75">
            <v>73</v>
          </cell>
          <cell r="D75">
            <v>83</v>
          </cell>
          <cell r="E75">
            <v>77</v>
          </cell>
          <cell r="F75">
            <v>85</v>
          </cell>
          <cell r="G75">
            <v>77</v>
          </cell>
          <cell r="H75">
            <v>95</v>
          </cell>
          <cell r="I75">
            <v>83</v>
          </cell>
          <cell r="J75">
            <v>103</v>
          </cell>
          <cell r="K75">
            <v>92</v>
          </cell>
          <cell r="L75">
            <v>91</v>
          </cell>
          <cell r="M75">
            <v>103</v>
          </cell>
          <cell r="N75">
            <v>84.818181818181813</v>
          </cell>
        </row>
        <row r="76">
          <cell r="A76" t="str">
            <v>Mandera</v>
          </cell>
          <cell r="B76">
            <v>1</v>
          </cell>
          <cell r="C76">
            <v>1</v>
          </cell>
          <cell r="D76">
            <v>2</v>
          </cell>
          <cell r="F76">
            <v>3</v>
          </cell>
          <cell r="G76">
            <v>3</v>
          </cell>
          <cell r="J76">
            <v>2</v>
          </cell>
          <cell r="L76">
            <v>2</v>
          </cell>
          <cell r="M76">
            <v>3</v>
          </cell>
          <cell r="N76">
            <v>2</v>
          </cell>
        </row>
        <row r="77">
          <cell r="A77" t="str">
            <v>Marsabit</v>
          </cell>
          <cell r="B77">
            <v>9</v>
          </cell>
          <cell r="C77">
            <v>8</v>
          </cell>
          <cell r="D77">
            <v>6</v>
          </cell>
          <cell r="E77">
            <v>8</v>
          </cell>
          <cell r="F77">
            <v>11</v>
          </cell>
          <cell r="G77">
            <v>7</v>
          </cell>
          <cell r="H77">
            <v>15</v>
          </cell>
          <cell r="I77">
            <v>10</v>
          </cell>
          <cell r="J77">
            <v>8</v>
          </cell>
          <cell r="K77">
            <v>8</v>
          </cell>
          <cell r="L77">
            <v>10</v>
          </cell>
          <cell r="M77">
            <v>15</v>
          </cell>
          <cell r="N77">
            <v>9.0909090909090917</v>
          </cell>
        </row>
        <row r="78">
          <cell r="A78" t="str">
            <v>Meru</v>
          </cell>
          <cell r="B78">
            <v>51</v>
          </cell>
          <cell r="C78">
            <v>49</v>
          </cell>
          <cell r="D78">
            <v>50</v>
          </cell>
          <cell r="E78">
            <v>53</v>
          </cell>
          <cell r="F78">
            <v>58</v>
          </cell>
          <cell r="G78">
            <v>52</v>
          </cell>
          <cell r="H78">
            <v>53</v>
          </cell>
          <cell r="I78">
            <v>61</v>
          </cell>
          <cell r="J78">
            <v>72</v>
          </cell>
          <cell r="K78">
            <v>70</v>
          </cell>
          <cell r="L78">
            <v>57</v>
          </cell>
          <cell r="M78">
            <v>72</v>
          </cell>
          <cell r="N78">
            <v>56.909090909090907</v>
          </cell>
        </row>
        <row r="79">
          <cell r="A79" t="str">
            <v>Migori</v>
          </cell>
          <cell r="B79">
            <v>88</v>
          </cell>
          <cell r="C79">
            <v>93</v>
          </cell>
          <cell r="D79">
            <v>91</v>
          </cell>
          <cell r="E79">
            <v>89</v>
          </cell>
          <cell r="F79">
            <v>90</v>
          </cell>
          <cell r="G79">
            <v>95</v>
          </cell>
          <cell r="H79">
            <v>99</v>
          </cell>
          <cell r="I79">
            <v>111</v>
          </cell>
          <cell r="J79">
            <v>112</v>
          </cell>
          <cell r="K79">
            <v>105</v>
          </cell>
          <cell r="L79">
            <v>112</v>
          </cell>
          <cell r="M79">
            <v>112</v>
          </cell>
          <cell r="N79">
            <v>98.63636363636364</v>
          </cell>
        </row>
        <row r="80">
          <cell r="A80" t="str">
            <v>Mombasa</v>
          </cell>
          <cell r="B80">
            <v>60</v>
          </cell>
          <cell r="C80">
            <v>66</v>
          </cell>
          <cell r="D80">
            <v>69</v>
          </cell>
          <cell r="E80">
            <v>66</v>
          </cell>
          <cell r="F80">
            <v>65</v>
          </cell>
          <cell r="G80">
            <v>63</v>
          </cell>
          <cell r="H80">
            <v>67</v>
          </cell>
          <cell r="I80">
            <v>65</v>
          </cell>
          <cell r="J80">
            <v>73</v>
          </cell>
          <cell r="K80">
            <v>74</v>
          </cell>
          <cell r="L80">
            <v>68</v>
          </cell>
          <cell r="M80">
            <v>74</v>
          </cell>
          <cell r="N80">
            <v>66.909090909090907</v>
          </cell>
        </row>
        <row r="81">
          <cell r="A81" t="str">
            <v>Murang'a</v>
          </cell>
          <cell r="B81">
            <v>77</v>
          </cell>
          <cell r="C81">
            <v>75</v>
          </cell>
          <cell r="D81">
            <v>77</v>
          </cell>
          <cell r="E81">
            <v>76</v>
          </cell>
          <cell r="F81">
            <v>82</v>
          </cell>
          <cell r="G81">
            <v>76</v>
          </cell>
          <cell r="H81">
            <v>75</v>
          </cell>
          <cell r="I81">
            <v>70</v>
          </cell>
          <cell r="J81">
            <v>67</v>
          </cell>
          <cell r="K81">
            <v>64</v>
          </cell>
          <cell r="L81">
            <v>68</v>
          </cell>
          <cell r="M81">
            <v>82</v>
          </cell>
          <cell r="N81">
            <v>73.36363636363636</v>
          </cell>
        </row>
        <row r="82">
          <cell r="A82" t="str">
            <v>Nairobi</v>
          </cell>
          <cell r="B82">
            <v>172</v>
          </cell>
          <cell r="C82">
            <v>170</v>
          </cell>
          <cell r="D82">
            <v>182</v>
          </cell>
          <cell r="E82">
            <v>188</v>
          </cell>
          <cell r="F82">
            <v>183</v>
          </cell>
          <cell r="G82">
            <v>193</v>
          </cell>
          <cell r="H82">
            <v>193</v>
          </cell>
          <cell r="I82">
            <v>207</v>
          </cell>
          <cell r="J82">
            <v>189</v>
          </cell>
          <cell r="K82">
            <v>207</v>
          </cell>
          <cell r="L82">
            <v>174</v>
          </cell>
          <cell r="M82">
            <v>207</v>
          </cell>
          <cell r="N82">
            <v>187.09090909090909</v>
          </cell>
        </row>
        <row r="83">
          <cell r="A83" t="str">
            <v>Nakuru</v>
          </cell>
          <cell r="B83">
            <v>107</v>
          </cell>
          <cell r="C83">
            <v>103</v>
          </cell>
          <cell r="D83">
            <v>114</v>
          </cell>
          <cell r="E83">
            <v>103</v>
          </cell>
          <cell r="F83">
            <v>103</v>
          </cell>
          <cell r="G83">
            <v>111</v>
          </cell>
          <cell r="H83">
            <v>119</v>
          </cell>
          <cell r="I83">
            <v>114</v>
          </cell>
          <cell r="J83">
            <v>111</v>
          </cell>
          <cell r="K83">
            <v>124</v>
          </cell>
          <cell r="L83">
            <v>121</v>
          </cell>
          <cell r="M83">
            <v>124</v>
          </cell>
          <cell r="N83">
            <v>111.81818181818181</v>
          </cell>
        </row>
        <row r="84">
          <cell r="A84" t="str">
            <v>Nandi</v>
          </cell>
          <cell r="B84">
            <v>40</v>
          </cell>
          <cell r="C84">
            <v>48</v>
          </cell>
          <cell r="D84">
            <v>41</v>
          </cell>
          <cell r="E84">
            <v>50</v>
          </cell>
          <cell r="F84">
            <v>41</v>
          </cell>
          <cell r="G84">
            <v>45</v>
          </cell>
          <cell r="H84">
            <v>48</v>
          </cell>
          <cell r="I84">
            <v>51</v>
          </cell>
          <cell r="J84">
            <v>51</v>
          </cell>
          <cell r="K84">
            <v>58</v>
          </cell>
          <cell r="L84">
            <v>47</v>
          </cell>
          <cell r="M84">
            <v>58</v>
          </cell>
          <cell r="N84">
            <v>47.272727272727273</v>
          </cell>
        </row>
        <row r="85">
          <cell r="A85" t="str">
            <v>Narok</v>
          </cell>
          <cell r="B85">
            <v>20</v>
          </cell>
          <cell r="C85">
            <v>24</v>
          </cell>
          <cell r="D85">
            <v>27</v>
          </cell>
          <cell r="E85">
            <v>23</v>
          </cell>
          <cell r="F85">
            <v>29</v>
          </cell>
          <cell r="G85">
            <v>17</v>
          </cell>
          <cell r="H85">
            <v>22</v>
          </cell>
          <cell r="I85">
            <v>19</v>
          </cell>
          <cell r="J85">
            <v>27</v>
          </cell>
          <cell r="K85">
            <v>27</v>
          </cell>
          <cell r="L85">
            <v>24</v>
          </cell>
          <cell r="M85">
            <v>29</v>
          </cell>
          <cell r="N85">
            <v>23.545454545454547</v>
          </cell>
        </row>
        <row r="86">
          <cell r="A86" t="str">
            <v>Nyamira</v>
          </cell>
          <cell r="B86">
            <v>51</v>
          </cell>
          <cell r="C86">
            <v>54</v>
          </cell>
          <cell r="D86">
            <v>57</v>
          </cell>
          <cell r="E86">
            <v>62</v>
          </cell>
          <cell r="F86">
            <v>55</v>
          </cell>
          <cell r="G86">
            <v>47</v>
          </cell>
          <cell r="H86">
            <v>77</v>
          </cell>
          <cell r="I86">
            <v>58</v>
          </cell>
          <cell r="J86">
            <v>64</v>
          </cell>
          <cell r="K86">
            <v>68</v>
          </cell>
          <cell r="L86">
            <v>65</v>
          </cell>
          <cell r="M86">
            <v>77</v>
          </cell>
          <cell r="N86">
            <v>59.81818181818182</v>
          </cell>
        </row>
        <row r="87">
          <cell r="A87" t="str">
            <v>Nyandarua</v>
          </cell>
          <cell r="B87">
            <v>44</v>
          </cell>
          <cell r="C87">
            <v>48</v>
          </cell>
          <cell r="D87">
            <v>42</v>
          </cell>
          <cell r="E87">
            <v>43</v>
          </cell>
          <cell r="F87">
            <v>49</v>
          </cell>
          <cell r="G87">
            <v>50</v>
          </cell>
          <cell r="H87">
            <v>58</v>
          </cell>
          <cell r="I87">
            <v>54</v>
          </cell>
          <cell r="J87">
            <v>55</v>
          </cell>
          <cell r="K87">
            <v>58</v>
          </cell>
          <cell r="L87">
            <v>63</v>
          </cell>
          <cell r="M87">
            <v>63</v>
          </cell>
          <cell r="N87">
            <v>51.272727272727273</v>
          </cell>
        </row>
        <row r="88">
          <cell r="A88" t="str">
            <v>Nyeri</v>
          </cell>
          <cell r="B88">
            <v>56</v>
          </cell>
          <cell r="C88">
            <v>45</v>
          </cell>
          <cell r="D88">
            <v>65</v>
          </cell>
          <cell r="E88">
            <v>61</v>
          </cell>
          <cell r="F88">
            <v>77</v>
          </cell>
          <cell r="G88">
            <v>76</v>
          </cell>
          <cell r="H88">
            <v>70</v>
          </cell>
          <cell r="I88">
            <v>65</v>
          </cell>
          <cell r="J88">
            <v>75</v>
          </cell>
          <cell r="K88">
            <v>73</v>
          </cell>
          <cell r="L88">
            <v>70</v>
          </cell>
          <cell r="M88">
            <v>77</v>
          </cell>
          <cell r="N88">
            <v>66.63636363636364</v>
          </cell>
        </row>
        <row r="89">
          <cell r="A89" t="str">
            <v>Samburu</v>
          </cell>
          <cell r="B89">
            <v>15</v>
          </cell>
          <cell r="C89">
            <v>16</v>
          </cell>
          <cell r="D89">
            <v>15</v>
          </cell>
          <cell r="E89">
            <v>14</v>
          </cell>
          <cell r="F89">
            <v>14</v>
          </cell>
          <cell r="G89">
            <v>13</v>
          </cell>
          <cell r="H89">
            <v>15</v>
          </cell>
          <cell r="I89">
            <v>16</v>
          </cell>
          <cell r="J89">
            <v>12</v>
          </cell>
          <cell r="K89">
            <v>14</v>
          </cell>
          <cell r="L89">
            <v>11</v>
          </cell>
          <cell r="M89">
            <v>16</v>
          </cell>
          <cell r="N89">
            <v>14.090909090909092</v>
          </cell>
        </row>
        <row r="90">
          <cell r="A90" t="str">
            <v>Siaya</v>
          </cell>
          <cell r="B90">
            <v>102</v>
          </cell>
          <cell r="C90">
            <v>102</v>
          </cell>
          <cell r="D90">
            <v>120</v>
          </cell>
          <cell r="E90">
            <v>115</v>
          </cell>
          <cell r="F90">
            <v>119</v>
          </cell>
          <cell r="G90">
            <v>107</v>
          </cell>
          <cell r="H90">
            <v>119</v>
          </cell>
          <cell r="I90">
            <v>109</v>
          </cell>
          <cell r="J90">
            <v>104</v>
          </cell>
          <cell r="K90">
            <v>108</v>
          </cell>
          <cell r="L90">
            <v>106</v>
          </cell>
          <cell r="M90">
            <v>120</v>
          </cell>
          <cell r="N90">
            <v>110.09090909090909</v>
          </cell>
        </row>
        <row r="91">
          <cell r="A91" t="str">
            <v>Taita Taveta</v>
          </cell>
          <cell r="B91">
            <v>22</v>
          </cell>
          <cell r="C91">
            <v>21</v>
          </cell>
          <cell r="D91">
            <v>31</v>
          </cell>
          <cell r="E91">
            <v>35</v>
          </cell>
          <cell r="F91">
            <v>28</v>
          </cell>
          <cell r="G91">
            <v>27</v>
          </cell>
          <cell r="H91">
            <v>30</v>
          </cell>
          <cell r="I91">
            <v>36</v>
          </cell>
          <cell r="J91">
            <v>35</v>
          </cell>
          <cell r="K91">
            <v>34</v>
          </cell>
          <cell r="L91">
            <v>32</v>
          </cell>
          <cell r="M91">
            <v>36</v>
          </cell>
          <cell r="N91">
            <v>30.09090909090909</v>
          </cell>
        </row>
        <row r="92">
          <cell r="A92" t="str">
            <v>Tana River</v>
          </cell>
          <cell r="B92">
            <v>5</v>
          </cell>
          <cell r="C92">
            <v>5</v>
          </cell>
          <cell r="D92">
            <v>10</v>
          </cell>
          <cell r="E92">
            <v>5</v>
          </cell>
          <cell r="F92">
            <v>7</v>
          </cell>
          <cell r="G92">
            <v>6</v>
          </cell>
          <cell r="H92">
            <v>11</v>
          </cell>
          <cell r="I92">
            <v>8</v>
          </cell>
          <cell r="J92">
            <v>9</v>
          </cell>
          <cell r="K92">
            <v>7</v>
          </cell>
          <cell r="L92">
            <v>7</v>
          </cell>
          <cell r="M92">
            <v>11</v>
          </cell>
          <cell r="N92">
            <v>7.2727272727272725</v>
          </cell>
        </row>
        <row r="93">
          <cell r="A93" t="str">
            <v>Tharaka Nithi</v>
          </cell>
          <cell r="B93">
            <v>19</v>
          </cell>
          <cell r="C93">
            <v>22</v>
          </cell>
          <cell r="D93">
            <v>50</v>
          </cell>
          <cell r="E93">
            <v>25</v>
          </cell>
          <cell r="F93">
            <v>22</v>
          </cell>
          <cell r="G93">
            <v>18</v>
          </cell>
          <cell r="H93">
            <v>29</v>
          </cell>
          <cell r="I93">
            <v>32</v>
          </cell>
          <cell r="J93">
            <v>29</v>
          </cell>
          <cell r="K93">
            <v>31</v>
          </cell>
          <cell r="L93">
            <v>29</v>
          </cell>
          <cell r="M93">
            <v>50</v>
          </cell>
          <cell r="N93">
            <v>27.818181818181817</v>
          </cell>
        </row>
        <row r="94">
          <cell r="A94" t="str">
            <v>Trans Nzoia</v>
          </cell>
          <cell r="B94">
            <v>36</v>
          </cell>
          <cell r="C94">
            <v>31</v>
          </cell>
          <cell r="D94">
            <v>35</v>
          </cell>
          <cell r="E94">
            <v>30</v>
          </cell>
          <cell r="F94">
            <v>35</v>
          </cell>
          <cell r="G94">
            <v>32</v>
          </cell>
          <cell r="H94">
            <v>24</v>
          </cell>
          <cell r="I94">
            <v>21</v>
          </cell>
          <cell r="J94">
            <v>32</v>
          </cell>
          <cell r="K94">
            <v>29</v>
          </cell>
          <cell r="L94">
            <v>22</v>
          </cell>
          <cell r="M94">
            <v>36</v>
          </cell>
          <cell r="N94">
            <v>29.727272727272727</v>
          </cell>
        </row>
        <row r="95">
          <cell r="A95" t="str">
            <v>Turkana</v>
          </cell>
          <cell r="B95">
            <v>2</v>
          </cell>
          <cell r="C95">
            <v>4</v>
          </cell>
          <cell r="D95">
            <v>7</v>
          </cell>
          <cell r="E95">
            <v>4</v>
          </cell>
          <cell r="F95">
            <v>6</v>
          </cell>
          <cell r="G95">
            <v>5</v>
          </cell>
          <cell r="H95">
            <v>11</v>
          </cell>
          <cell r="I95">
            <v>10</v>
          </cell>
          <cell r="J95">
            <v>6</v>
          </cell>
          <cell r="K95">
            <v>7</v>
          </cell>
          <cell r="L95">
            <v>12</v>
          </cell>
          <cell r="M95">
            <v>12</v>
          </cell>
          <cell r="N95">
            <v>6.7272727272727275</v>
          </cell>
        </row>
        <row r="96">
          <cell r="A96" t="str">
            <v>Uasin Gishu</v>
          </cell>
          <cell r="B96">
            <v>44</v>
          </cell>
          <cell r="C96">
            <v>47</v>
          </cell>
          <cell r="D96">
            <v>46</v>
          </cell>
          <cell r="E96">
            <v>54</v>
          </cell>
          <cell r="F96">
            <v>50</v>
          </cell>
          <cell r="G96">
            <v>62</v>
          </cell>
          <cell r="H96">
            <v>48</v>
          </cell>
          <cell r="I96">
            <v>57</v>
          </cell>
          <cell r="J96">
            <v>54</v>
          </cell>
          <cell r="K96">
            <v>61</v>
          </cell>
          <cell r="L96">
            <v>57</v>
          </cell>
          <cell r="M96">
            <v>62</v>
          </cell>
          <cell r="N96">
            <v>52.727272727272727</v>
          </cell>
        </row>
        <row r="97">
          <cell r="A97" t="str">
            <v>Vihiga</v>
          </cell>
          <cell r="B97">
            <v>41</v>
          </cell>
          <cell r="C97">
            <v>37</v>
          </cell>
          <cell r="D97">
            <v>50</v>
          </cell>
          <cell r="E97">
            <v>47</v>
          </cell>
          <cell r="F97">
            <v>53</v>
          </cell>
          <cell r="G97">
            <v>51</v>
          </cell>
          <cell r="H97">
            <v>53</v>
          </cell>
          <cell r="I97">
            <v>58</v>
          </cell>
          <cell r="J97">
            <v>57</v>
          </cell>
          <cell r="K97">
            <v>54</v>
          </cell>
          <cell r="L97">
            <v>52</v>
          </cell>
          <cell r="M97">
            <v>58</v>
          </cell>
          <cell r="N97">
            <v>50.272727272727273</v>
          </cell>
        </row>
        <row r="98">
          <cell r="A98" t="str">
            <v>Wajir</v>
          </cell>
          <cell r="B98">
            <v>4</v>
          </cell>
          <cell r="C98">
            <v>2</v>
          </cell>
          <cell r="D98">
            <v>1</v>
          </cell>
          <cell r="E98">
            <v>2</v>
          </cell>
          <cell r="F98">
            <v>5</v>
          </cell>
          <cell r="G98">
            <v>2</v>
          </cell>
          <cell r="H98">
            <v>2</v>
          </cell>
          <cell r="I98">
            <v>4</v>
          </cell>
          <cell r="J98">
            <v>3</v>
          </cell>
          <cell r="K98">
            <v>5</v>
          </cell>
          <cell r="L98">
            <v>3</v>
          </cell>
          <cell r="M98">
            <v>5</v>
          </cell>
          <cell r="N98">
            <v>3</v>
          </cell>
        </row>
        <row r="99">
          <cell r="A99" t="str">
            <v>West Pokot</v>
          </cell>
          <cell r="B99">
            <v>11</v>
          </cell>
          <cell r="C99">
            <v>10</v>
          </cell>
          <cell r="D99">
            <v>11</v>
          </cell>
          <cell r="E99">
            <v>9</v>
          </cell>
          <cell r="F99">
            <v>15</v>
          </cell>
          <cell r="G99">
            <v>12</v>
          </cell>
          <cell r="H99">
            <v>15</v>
          </cell>
          <cell r="I99">
            <v>16</v>
          </cell>
          <cell r="J99">
            <v>23</v>
          </cell>
          <cell r="K99">
            <v>17</v>
          </cell>
          <cell r="L99">
            <v>21</v>
          </cell>
          <cell r="M99">
            <v>23</v>
          </cell>
          <cell r="N99">
            <v>14.545454545454545</v>
          </cell>
        </row>
        <row r="100">
          <cell r="A100" t="str">
            <v>#N/A</v>
          </cell>
          <cell r="B100">
            <v>156</v>
          </cell>
          <cell r="C100">
            <v>166</v>
          </cell>
          <cell r="D100">
            <v>103</v>
          </cell>
          <cell r="E100">
            <v>97</v>
          </cell>
          <cell r="F100">
            <v>105</v>
          </cell>
          <cell r="G100">
            <v>109</v>
          </cell>
          <cell r="H100">
            <v>111</v>
          </cell>
          <cell r="I100">
            <v>122</v>
          </cell>
          <cell r="J100">
            <v>129</v>
          </cell>
          <cell r="K100">
            <v>134</v>
          </cell>
          <cell r="L100">
            <v>112</v>
          </cell>
          <cell r="M100">
            <v>166</v>
          </cell>
          <cell r="N100">
            <v>122.18181818181819</v>
          </cell>
        </row>
        <row r="105">
          <cell r="A105" t="str">
            <v>Baringo</v>
          </cell>
          <cell r="B105">
            <v>129</v>
          </cell>
          <cell r="C105">
            <v>137</v>
          </cell>
          <cell r="D105">
            <v>134</v>
          </cell>
          <cell r="E105">
            <v>142</v>
          </cell>
          <cell r="F105">
            <v>138</v>
          </cell>
          <cell r="G105">
            <v>136</v>
          </cell>
          <cell r="H105">
            <v>138</v>
          </cell>
          <cell r="I105">
            <v>136</v>
          </cell>
          <cell r="J105">
            <v>141</v>
          </cell>
          <cell r="K105">
            <v>143</v>
          </cell>
          <cell r="L105">
            <v>138</v>
          </cell>
          <cell r="M105">
            <v>143</v>
          </cell>
          <cell r="N105">
            <v>137.45454545454547</v>
          </cell>
        </row>
        <row r="106">
          <cell r="A106" t="str">
            <v>Bomet</v>
          </cell>
          <cell r="B106">
            <v>94</v>
          </cell>
          <cell r="C106">
            <v>106</v>
          </cell>
          <cell r="D106">
            <v>104</v>
          </cell>
          <cell r="E106">
            <v>110</v>
          </cell>
          <cell r="F106">
            <v>109</v>
          </cell>
          <cell r="G106">
            <v>105</v>
          </cell>
          <cell r="H106">
            <v>115</v>
          </cell>
          <cell r="I106">
            <v>112</v>
          </cell>
          <cell r="J106">
            <v>112</v>
          </cell>
          <cell r="K106">
            <v>100</v>
          </cell>
          <cell r="L106">
            <v>88</v>
          </cell>
          <cell r="M106">
            <v>115</v>
          </cell>
          <cell r="N106">
            <v>105</v>
          </cell>
        </row>
        <row r="107">
          <cell r="A107" t="str">
            <v>Bungoma</v>
          </cell>
          <cell r="B107">
            <v>120</v>
          </cell>
          <cell r="C107">
            <v>120</v>
          </cell>
          <cell r="D107">
            <v>115</v>
          </cell>
          <cell r="E107">
            <v>112</v>
          </cell>
          <cell r="F107">
            <v>111</v>
          </cell>
          <cell r="G107">
            <v>122</v>
          </cell>
          <cell r="H107">
            <v>116</v>
          </cell>
          <cell r="I107">
            <v>125</v>
          </cell>
          <cell r="J107">
            <v>125</v>
          </cell>
          <cell r="K107">
            <v>123</v>
          </cell>
          <cell r="L107">
            <v>125</v>
          </cell>
          <cell r="M107">
            <v>125</v>
          </cell>
          <cell r="N107">
            <v>119.45454545454545</v>
          </cell>
        </row>
        <row r="108">
          <cell r="A108" t="str">
            <v>Busia</v>
          </cell>
          <cell r="B108">
            <v>68</v>
          </cell>
          <cell r="C108">
            <v>71</v>
          </cell>
          <cell r="D108">
            <v>69</v>
          </cell>
          <cell r="E108">
            <v>72</v>
          </cell>
          <cell r="F108">
            <v>70</v>
          </cell>
          <cell r="G108">
            <v>64</v>
          </cell>
          <cell r="H108">
            <v>68</v>
          </cell>
          <cell r="I108">
            <v>70</v>
          </cell>
          <cell r="J108">
            <v>69</v>
          </cell>
          <cell r="K108">
            <v>70</v>
          </cell>
          <cell r="L108">
            <v>59</v>
          </cell>
          <cell r="M108">
            <v>72</v>
          </cell>
          <cell r="N108">
            <v>68.181818181818187</v>
          </cell>
        </row>
        <row r="109">
          <cell r="A109" t="str">
            <v>Elgeyo Marakwet</v>
          </cell>
          <cell r="B109">
            <v>84</v>
          </cell>
          <cell r="C109">
            <v>88</v>
          </cell>
          <cell r="D109">
            <v>77</v>
          </cell>
          <cell r="E109">
            <v>84</v>
          </cell>
          <cell r="F109">
            <v>83</v>
          </cell>
          <cell r="G109">
            <v>92</v>
          </cell>
          <cell r="H109">
            <v>96</v>
          </cell>
          <cell r="I109">
            <v>99</v>
          </cell>
          <cell r="J109">
            <v>101</v>
          </cell>
          <cell r="K109">
            <v>96</v>
          </cell>
          <cell r="L109">
            <v>84</v>
          </cell>
          <cell r="M109">
            <v>101</v>
          </cell>
          <cell r="N109">
            <v>89.454545454545453</v>
          </cell>
        </row>
        <row r="110">
          <cell r="A110" t="str">
            <v>Embu</v>
          </cell>
          <cell r="B110">
            <v>92</v>
          </cell>
          <cell r="C110">
            <v>93</v>
          </cell>
          <cell r="D110">
            <v>98</v>
          </cell>
          <cell r="E110">
            <v>97</v>
          </cell>
          <cell r="F110">
            <v>96</v>
          </cell>
          <cell r="G110">
            <v>94</v>
          </cell>
          <cell r="H110">
            <v>92</v>
          </cell>
          <cell r="I110">
            <v>94</v>
          </cell>
          <cell r="J110">
            <v>92</v>
          </cell>
          <cell r="K110">
            <v>94</v>
          </cell>
          <cell r="L110">
            <v>94</v>
          </cell>
          <cell r="M110">
            <v>98</v>
          </cell>
          <cell r="N110">
            <v>94.181818181818187</v>
          </cell>
        </row>
        <row r="111">
          <cell r="A111" t="str">
            <v>Garissa</v>
          </cell>
          <cell r="B111">
            <v>52</v>
          </cell>
          <cell r="C111">
            <v>55</v>
          </cell>
          <cell r="D111">
            <v>62</v>
          </cell>
          <cell r="E111">
            <v>57</v>
          </cell>
          <cell r="F111">
            <v>62</v>
          </cell>
          <cell r="G111">
            <v>63</v>
          </cell>
          <cell r="H111">
            <v>60</v>
          </cell>
          <cell r="I111">
            <v>62</v>
          </cell>
          <cell r="J111">
            <v>67</v>
          </cell>
          <cell r="K111">
            <v>66</v>
          </cell>
          <cell r="L111">
            <v>58</v>
          </cell>
          <cell r="M111">
            <v>67</v>
          </cell>
          <cell r="N111">
            <v>60.363636363636367</v>
          </cell>
        </row>
        <row r="112">
          <cell r="A112" t="str">
            <v>Homa Bay</v>
          </cell>
          <cell r="B112">
            <v>164</v>
          </cell>
          <cell r="C112">
            <v>165</v>
          </cell>
          <cell r="D112">
            <v>167</v>
          </cell>
          <cell r="E112">
            <v>170</v>
          </cell>
          <cell r="F112">
            <v>173</v>
          </cell>
          <cell r="G112">
            <v>170</v>
          </cell>
          <cell r="H112">
            <v>169</v>
          </cell>
          <cell r="I112">
            <v>174</v>
          </cell>
          <cell r="J112">
            <v>175</v>
          </cell>
          <cell r="K112">
            <v>169</v>
          </cell>
          <cell r="L112">
            <v>174</v>
          </cell>
          <cell r="M112">
            <v>175</v>
          </cell>
          <cell r="N112">
            <v>170</v>
          </cell>
        </row>
        <row r="113">
          <cell r="A113" t="str">
            <v>Isiolo</v>
          </cell>
          <cell r="B113">
            <v>33</v>
          </cell>
          <cell r="C113">
            <v>30</v>
          </cell>
          <cell r="D113">
            <v>31</v>
          </cell>
          <cell r="E113">
            <v>33</v>
          </cell>
          <cell r="F113">
            <v>32</v>
          </cell>
          <cell r="G113">
            <v>34</v>
          </cell>
          <cell r="H113">
            <v>36</v>
          </cell>
          <cell r="I113">
            <v>33</v>
          </cell>
          <cell r="J113">
            <v>31</v>
          </cell>
          <cell r="K113">
            <v>34</v>
          </cell>
          <cell r="L113">
            <v>33</v>
          </cell>
          <cell r="M113">
            <v>36</v>
          </cell>
          <cell r="N113">
            <v>32.727272727272727</v>
          </cell>
        </row>
        <row r="114">
          <cell r="A114" t="str">
            <v>Kajiado</v>
          </cell>
          <cell r="B114">
            <v>123</v>
          </cell>
          <cell r="C114">
            <v>122</v>
          </cell>
          <cell r="D114">
            <v>133</v>
          </cell>
          <cell r="E114">
            <v>137</v>
          </cell>
          <cell r="F114">
            <v>129</v>
          </cell>
          <cell r="G114">
            <v>128</v>
          </cell>
          <cell r="H114">
            <v>136</v>
          </cell>
          <cell r="I114">
            <v>133</v>
          </cell>
          <cell r="J114">
            <v>140</v>
          </cell>
          <cell r="K114">
            <v>134</v>
          </cell>
          <cell r="L114">
            <v>136</v>
          </cell>
          <cell r="M114">
            <v>140</v>
          </cell>
          <cell r="N114">
            <v>131.90909090909091</v>
          </cell>
        </row>
        <row r="115">
          <cell r="A115" t="str">
            <v>Kakamega</v>
          </cell>
          <cell r="B115">
            <v>174</v>
          </cell>
          <cell r="C115">
            <v>177</v>
          </cell>
          <cell r="D115">
            <v>172</v>
          </cell>
          <cell r="E115">
            <v>182</v>
          </cell>
          <cell r="F115">
            <v>182</v>
          </cell>
          <cell r="G115">
            <v>171</v>
          </cell>
          <cell r="H115">
            <v>178</v>
          </cell>
          <cell r="I115">
            <v>189</v>
          </cell>
          <cell r="J115">
            <v>189</v>
          </cell>
          <cell r="K115">
            <v>172</v>
          </cell>
          <cell r="L115">
            <v>180</v>
          </cell>
          <cell r="M115">
            <v>189</v>
          </cell>
          <cell r="N115">
            <v>178.72727272727272</v>
          </cell>
        </row>
        <row r="116">
          <cell r="A116" t="str">
            <v>Kericho</v>
          </cell>
          <cell r="B116">
            <v>144</v>
          </cell>
          <cell r="C116">
            <v>146</v>
          </cell>
          <cell r="D116">
            <v>150</v>
          </cell>
          <cell r="E116">
            <v>147</v>
          </cell>
          <cell r="F116">
            <v>147</v>
          </cell>
          <cell r="G116">
            <v>119</v>
          </cell>
          <cell r="H116">
            <v>127</v>
          </cell>
          <cell r="I116">
            <v>125</v>
          </cell>
          <cell r="J116">
            <v>122</v>
          </cell>
          <cell r="K116">
            <v>121</v>
          </cell>
          <cell r="L116">
            <v>137</v>
          </cell>
          <cell r="M116">
            <v>150</v>
          </cell>
          <cell r="N116">
            <v>135</v>
          </cell>
        </row>
        <row r="117">
          <cell r="A117" t="str">
            <v>Kiambu</v>
          </cell>
          <cell r="B117">
            <v>205</v>
          </cell>
          <cell r="C117">
            <v>210</v>
          </cell>
          <cell r="D117">
            <v>224</v>
          </cell>
          <cell r="E117">
            <v>216</v>
          </cell>
          <cell r="F117">
            <v>217</v>
          </cell>
          <cell r="G117">
            <v>220</v>
          </cell>
          <cell r="H117">
            <v>228</v>
          </cell>
          <cell r="I117">
            <v>235</v>
          </cell>
          <cell r="J117">
            <v>232</v>
          </cell>
          <cell r="K117">
            <v>233</v>
          </cell>
          <cell r="L117">
            <v>216</v>
          </cell>
          <cell r="M117">
            <v>235</v>
          </cell>
          <cell r="N117">
            <v>221.45454545454547</v>
          </cell>
        </row>
        <row r="118">
          <cell r="A118" t="str">
            <v>Kilifi</v>
          </cell>
          <cell r="B118">
            <v>126</v>
          </cell>
          <cell r="C118">
            <v>128</v>
          </cell>
          <cell r="D118">
            <v>134</v>
          </cell>
          <cell r="E118">
            <v>140</v>
          </cell>
          <cell r="F118">
            <v>137</v>
          </cell>
          <cell r="G118">
            <v>141</v>
          </cell>
          <cell r="H118">
            <v>140</v>
          </cell>
          <cell r="I118">
            <v>138</v>
          </cell>
          <cell r="J118">
            <v>140</v>
          </cell>
          <cell r="K118">
            <v>146</v>
          </cell>
          <cell r="L118">
            <v>143</v>
          </cell>
          <cell r="M118">
            <v>146</v>
          </cell>
          <cell r="N118">
            <v>137.54545454545453</v>
          </cell>
        </row>
        <row r="119">
          <cell r="A119" t="str">
            <v>Kirinyaga</v>
          </cell>
          <cell r="B119">
            <v>77</v>
          </cell>
          <cell r="C119">
            <v>76</v>
          </cell>
          <cell r="D119">
            <v>79</v>
          </cell>
          <cell r="E119">
            <v>80</v>
          </cell>
          <cell r="F119">
            <v>78</v>
          </cell>
          <cell r="G119">
            <v>80</v>
          </cell>
          <cell r="H119">
            <v>80</v>
          </cell>
          <cell r="I119">
            <v>78</v>
          </cell>
          <cell r="J119">
            <v>80</v>
          </cell>
          <cell r="K119">
            <v>81</v>
          </cell>
          <cell r="L119">
            <v>79</v>
          </cell>
          <cell r="M119">
            <v>81</v>
          </cell>
          <cell r="N119">
            <v>78.909090909090907</v>
          </cell>
        </row>
        <row r="120">
          <cell r="A120" t="str">
            <v>Kisii</v>
          </cell>
          <cell r="B120">
            <v>124</v>
          </cell>
          <cell r="C120">
            <v>119</v>
          </cell>
          <cell r="D120">
            <v>114</v>
          </cell>
          <cell r="E120">
            <v>120</v>
          </cell>
          <cell r="F120">
            <v>127</v>
          </cell>
          <cell r="G120">
            <v>127</v>
          </cell>
          <cell r="H120">
            <v>124</v>
          </cell>
          <cell r="I120">
            <v>128</v>
          </cell>
          <cell r="J120">
            <v>132</v>
          </cell>
          <cell r="K120">
            <v>130</v>
          </cell>
          <cell r="L120">
            <v>130</v>
          </cell>
          <cell r="M120">
            <v>132</v>
          </cell>
          <cell r="N120">
            <v>125</v>
          </cell>
        </row>
        <row r="121">
          <cell r="A121" t="str">
            <v>Kisumu</v>
          </cell>
          <cell r="B121">
            <v>123</v>
          </cell>
          <cell r="C121">
            <v>124</v>
          </cell>
          <cell r="D121">
            <v>129</v>
          </cell>
          <cell r="E121">
            <v>132</v>
          </cell>
          <cell r="F121">
            <v>130</v>
          </cell>
          <cell r="G121">
            <v>130</v>
          </cell>
          <cell r="H121">
            <v>130</v>
          </cell>
          <cell r="I121">
            <v>135</v>
          </cell>
          <cell r="J121">
            <v>139</v>
          </cell>
          <cell r="K121">
            <v>136</v>
          </cell>
          <cell r="L121">
            <v>138</v>
          </cell>
          <cell r="M121">
            <v>139</v>
          </cell>
          <cell r="N121">
            <v>131.45454545454547</v>
          </cell>
        </row>
        <row r="122">
          <cell r="A122" t="str">
            <v>Kitui</v>
          </cell>
          <cell r="B122">
            <v>236</v>
          </cell>
          <cell r="C122">
            <v>236</v>
          </cell>
          <cell r="D122">
            <v>235</v>
          </cell>
          <cell r="E122">
            <v>235</v>
          </cell>
          <cell r="F122">
            <v>233</v>
          </cell>
          <cell r="G122">
            <v>238</v>
          </cell>
          <cell r="H122">
            <v>236</v>
          </cell>
          <cell r="I122">
            <v>233</v>
          </cell>
          <cell r="J122">
            <v>239</v>
          </cell>
          <cell r="K122">
            <v>237</v>
          </cell>
          <cell r="L122">
            <v>228</v>
          </cell>
          <cell r="M122">
            <v>239</v>
          </cell>
          <cell r="N122">
            <v>235.09090909090909</v>
          </cell>
        </row>
        <row r="123">
          <cell r="A123" t="str">
            <v>Kwale</v>
          </cell>
          <cell r="B123">
            <v>62</v>
          </cell>
          <cell r="C123">
            <v>68</v>
          </cell>
          <cell r="D123">
            <v>75</v>
          </cell>
          <cell r="E123">
            <v>72</v>
          </cell>
          <cell r="F123">
            <v>60</v>
          </cell>
          <cell r="G123">
            <v>68</v>
          </cell>
          <cell r="H123">
            <v>71</v>
          </cell>
          <cell r="I123">
            <v>72</v>
          </cell>
          <cell r="J123">
            <v>75</v>
          </cell>
          <cell r="K123">
            <v>72</v>
          </cell>
          <cell r="L123">
            <v>75</v>
          </cell>
          <cell r="M123">
            <v>75</v>
          </cell>
          <cell r="N123">
            <v>70</v>
          </cell>
        </row>
        <row r="124">
          <cell r="A124" t="str">
            <v>Laikipia</v>
          </cell>
          <cell r="B124">
            <v>67</v>
          </cell>
          <cell r="C124">
            <v>63</v>
          </cell>
          <cell r="D124">
            <v>69</v>
          </cell>
          <cell r="E124">
            <v>68</v>
          </cell>
          <cell r="F124">
            <v>65</v>
          </cell>
          <cell r="G124">
            <v>67</v>
          </cell>
          <cell r="H124">
            <v>63</v>
          </cell>
          <cell r="I124">
            <v>51</v>
          </cell>
          <cell r="J124">
            <v>58</v>
          </cell>
          <cell r="K124">
            <v>47</v>
          </cell>
          <cell r="L124">
            <v>65</v>
          </cell>
          <cell r="M124">
            <v>69</v>
          </cell>
          <cell r="N124">
            <v>62.090909090909093</v>
          </cell>
        </row>
        <row r="125">
          <cell r="A125" t="str">
            <v>Lamu</v>
          </cell>
          <cell r="B125">
            <v>27</v>
          </cell>
          <cell r="C125">
            <v>26</v>
          </cell>
          <cell r="D125">
            <v>29</v>
          </cell>
          <cell r="E125">
            <v>23</v>
          </cell>
          <cell r="F125">
            <v>25</v>
          </cell>
          <cell r="G125">
            <v>21</v>
          </cell>
          <cell r="H125">
            <v>20</v>
          </cell>
          <cell r="I125">
            <v>25</v>
          </cell>
          <cell r="J125">
            <v>31</v>
          </cell>
          <cell r="K125">
            <v>26</v>
          </cell>
          <cell r="L125">
            <v>27</v>
          </cell>
          <cell r="M125">
            <v>31</v>
          </cell>
          <cell r="N125">
            <v>25.454545454545453</v>
          </cell>
        </row>
        <row r="126">
          <cell r="A126" t="str">
            <v>Machakos</v>
          </cell>
          <cell r="B126">
            <v>174</v>
          </cell>
          <cell r="C126">
            <v>175</v>
          </cell>
          <cell r="D126">
            <v>180</v>
          </cell>
          <cell r="E126">
            <v>182</v>
          </cell>
          <cell r="F126">
            <v>183</v>
          </cell>
          <cell r="G126">
            <v>184</v>
          </cell>
          <cell r="H126">
            <v>178</v>
          </cell>
          <cell r="I126">
            <v>184</v>
          </cell>
          <cell r="J126">
            <v>179</v>
          </cell>
          <cell r="K126">
            <v>185</v>
          </cell>
          <cell r="L126">
            <v>180</v>
          </cell>
          <cell r="M126">
            <v>185</v>
          </cell>
          <cell r="N126">
            <v>180.36363636363637</v>
          </cell>
        </row>
        <row r="127">
          <cell r="A127" t="str">
            <v>Makueni</v>
          </cell>
          <cell r="B127">
            <v>130</v>
          </cell>
          <cell r="C127">
            <v>138</v>
          </cell>
          <cell r="D127">
            <v>156</v>
          </cell>
          <cell r="E127">
            <v>155</v>
          </cell>
          <cell r="F127">
            <v>158</v>
          </cell>
          <cell r="G127">
            <v>159</v>
          </cell>
          <cell r="H127">
            <v>155</v>
          </cell>
          <cell r="I127">
            <v>155</v>
          </cell>
          <cell r="J127">
            <v>159</v>
          </cell>
          <cell r="K127">
            <v>158</v>
          </cell>
          <cell r="L127">
            <v>156</v>
          </cell>
          <cell r="M127">
            <v>159</v>
          </cell>
          <cell r="N127">
            <v>152.63636363636363</v>
          </cell>
        </row>
        <row r="128">
          <cell r="A128" t="str">
            <v>Mandera</v>
          </cell>
          <cell r="B128">
            <v>16</v>
          </cell>
          <cell r="C128">
            <v>20</v>
          </cell>
          <cell r="D128">
            <v>20</v>
          </cell>
          <cell r="E128">
            <v>21</v>
          </cell>
          <cell r="F128">
            <v>23</v>
          </cell>
          <cell r="G128">
            <v>25</v>
          </cell>
          <cell r="H128">
            <v>24</v>
          </cell>
          <cell r="I128">
            <v>21</v>
          </cell>
          <cell r="J128">
            <v>25</v>
          </cell>
          <cell r="K128">
            <v>28</v>
          </cell>
          <cell r="L128">
            <v>17</v>
          </cell>
          <cell r="M128">
            <v>28</v>
          </cell>
          <cell r="N128">
            <v>21.818181818181817</v>
          </cell>
        </row>
        <row r="129">
          <cell r="A129" t="str">
            <v>Marsabit</v>
          </cell>
          <cell r="B129">
            <v>50</v>
          </cell>
          <cell r="C129">
            <v>49</v>
          </cell>
          <cell r="D129">
            <v>49</v>
          </cell>
          <cell r="E129">
            <v>56</v>
          </cell>
          <cell r="F129">
            <v>56</v>
          </cell>
          <cell r="G129">
            <v>50</v>
          </cell>
          <cell r="H129">
            <v>54</v>
          </cell>
          <cell r="I129">
            <v>58</v>
          </cell>
          <cell r="J129">
            <v>55</v>
          </cell>
          <cell r="K129">
            <v>54</v>
          </cell>
          <cell r="L129">
            <v>56</v>
          </cell>
          <cell r="M129">
            <v>58</v>
          </cell>
          <cell r="N129">
            <v>53.363636363636367</v>
          </cell>
        </row>
        <row r="130">
          <cell r="A130" t="str">
            <v>Meru</v>
          </cell>
          <cell r="B130">
            <v>147</v>
          </cell>
          <cell r="C130">
            <v>145</v>
          </cell>
          <cell r="D130">
            <v>154</v>
          </cell>
          <cell r="E130">
            <v>166</v>
          </cell>
          <cell r="F130">
            <v>159</v>
          </cell>
          <cell r="G130">
            <v>156</v>
          </cell>
          <cell r="H130">
            <v>157</v>
          </cell>
          <cell r="I130">
            <v>162</v>
          </cell>
          <cell r="J130">
            <v>164</v>
          </cell>
          <cell r="K130">
            <v>153</v>
          </cell>
          <cell r="L130">
            <v>142</v>
          </cell>
          <cell r="M130">
            <v>166</v>
          </cell>
          <cell r="N130">
            <v>155</v>
          </cell>
        </row>
        <row r="131">
          <cell r="A131" t="str">
            <v>Migori</v>
          </cell>
          <cell r="B131">
            <v>134</v>
          </cell>
          <cell r="C131">
            <v>135</v>
          </cell>
          <cell r="D131">
            <v>140</v>
          </cell>
          <cell r="E131">
            <v>149</v>
          </cell>
          <cell r="F131">
            <v>145</v>
          </cell>
          <cell r="G131">
            <v>148</v>
          </cell>
          <cell r="H131">
            <v>142</v>
          </cell>
          <cell r="I131">
            <v>148</v>
          </cell>
          <cell r="J131">
            <v>147</v>
          </cell>
          <cell r="K131">
            <v>148</v>
          </cell>
          <cell r="L131">
            <v>147</v>
          </cell>
          <cell r="M131">
            <v>149</v>
          </cell>
          <cell r="N131">
            <v>143.90909090909091</v>
          </cell>
        </row>
        <row r="132">
          <cell r="A132" t="str">
            <v>Mombasa</v>
          </cell>
          <cell r="B132">
            <v>117</v>
          </cell>
          <cell r="C132">
            <v>115</v>
          </cell>
          <cell r="D132">
            <v>125</v>
          </cell>
          <cell r="E132">
            <v>128</v>
          </cell>
          <cell r="F132">
            <v>123</v>
          </cell>
          <cell r="G132">
            <v>127</v>
          </cell>
          <cell r="H132">
            <v>129</v>
          </cell>
          <cell r="I132">
            <v>122</v>
          </cell>
          <cell r="J132">
            <v>127</v>
          </cell>
          <cell r="K132">
            <v>127</v>
          </cell>
          <cell r="L132">
            <v>120</v>
          </cell>
          <cell r="M132">
            <v>129</v>
          </cell>
          <cell r="N132">
            <v>123.63636363636364</v>
          </cell>
        </row>
        <row r="133">
          <cell r="A133" t="str">
            <v>Murang'a</v>
          </cell>
          <cell r="B133">
            <v>146</v>
          </cell>
          <cell r="C133">
            <v>147</v>
          </cell>
          <cell r="D133">
            <v>150</v>
          </cell>
          <cell r="E133">
            <v>152</v>
          </cell>
          <cell r="F133">
            <v>154</v>
          </cell>
          <cell r="G133">
            <v>154</v>
          </cell>
          <cell r="H133">
            <v>152</v>
          </cell>
          <cell r="I133">
            <v>153</v>
          </cell>
          <cell r="J133">
            <v>148</v>
          </cell>
          <cell r="K133">
            <v>154</v>
          </cell>
          <cell r="L133">
            <v>152</v>
          </cell>
          <cell r="M133">
            <v>154</v>
          </cell>
          <cell r="N133">
            <v>151.09090909090909</v>
          </cell>
        </row>
        <row r="134">
          <cell r="A134" t="str">
            <v>Nairobi</v>
          </cell>
          <cell r="B134">
            <v>250</v>
          </cell>
          <cell r="C134">
            <v>254</v>
          </cell>
          <cell r="D134">
            <v>278</v>
          </cell>
          <cell r="E134">
            <v>273</v>
          </cell>
          <cell r="F134">
            <v>278</v>
          </cell>
          <cell r="G134">
            <v>279</v>
          </cell>
          <cell r="H134">
            <v>291</v>
          </cell>
          <cell r="I134">
            <v>292</v>
          </cell>
          <cell r="J134">
            <v>291</v>
          </cell>
          <cell r="K134">
            <v>298</v>
          </cell>
          <cell r="L134">
            <v>253</v>
          </cell>
          <cell r="M134">
            <v>298</v>
          </cell>
          <cell r="N134">
            <v>276.09090909090907</v>
          </cell>
        </row>
        <row r="135">
          <cell r="A135" t="str">
            <v>Nakuru</v>
          </cell>
          <cell r="B135">
            <v>251</v>
          </cell>
          <cell r="C135">
            <v>244</v>
          </cell>
          <cell r="D135">
            <v>249</v>
          </cell>
          <cell r="E135">
            <v>255</v>
          </cell>
          <cell r="F135">
            <v>255</v>
          </cell>
          <cell r="G135">
            <v>256</v>
          </cell>
          <cell r="H135">
            <v>263</v>
          </cell>
          <cell r="I135">
            <v>258</v>
          </cell>
          <cell r="J135">
            <v>267</v>
          </cell>
          <cell r="K135">
            <v>263</v>
          </cell>
          <cell r="L135">
            <v>246</v>
          </cell>
          <cell r="M135">
            <v>267</v>
          </cell>
          <cell r="N135">
            <v>255.18181818181819</v>
          </cell>
        </row>
        <row r="136">
          <cell r="A136" t="str">
            <v>Nandi</v>
          </cell>
          <cell r="B136">
            <v>124</v>
          </cell>
          <cell r="C136">
            <v>127</v>
          </cell>
          <cell r="D136">
            <v>129</v>
          </cell>
          <cell r="E136">
            <v>127</v>
          </cell>
          <cell r="F136">
            <v>121</v>
          </cell>
          <cell r="G136">
            <v>123</v>
          </cell>
          <cell r="H136">
            <v>126</v>
          </cell>
          <cell r="I136">
            <v>126</v>
          </cell>
          <cell r="J136">
            <v>129</v>
          </cell>
          <cell r="K136">
            <v>133</v>
          </cell>
          <cell r="L136">
            <v>134</v>
          </cell>
          <cell r="M136">
            <v>134</v>
          </cell>
          <cell r="N136">
            <v>127.18181818181819</v>
          </cell>
        </row>
        <row r="137">
          <cell r="A137" t="str">
            <v>Narok</v>
          </cell>
          <cell r="B137">
            <v>104</v>
          </cell>
          <cell r="C137">
            <v>96</v>
          </cell>
          <cell r="D137">
            <v>111</v>
          </cell>
          <cell r="E137">
            <v>110</v>
          </cell>
          <cell r="F137">
            <v>107</v>
          </cell>
          <cell r="G137">
            <v>89</v>
          </cell>
          <cell r="H137">
            <v>101</v>
          </cell>
          <cell r="I137">
            <v>100</v>
          </cell>
          <cell r="J137">
            <v>101</v>
          </cell>
          <cell r="K137">
            <v>104</v>
          </cell>
          <cell r="L137">
            <v>84</v>
          </cell>
          <cell r="M137">
            <v>111</v>
          </cell>
          <cell r="N137">
            <v>100.63636363636364</v>
          </cell>
        </row>
        <row r="138">
          <cell r="A138" t="str">
            <v>Nyamira</v>
          </cell>
          <cell r="B138">
            <v>93</v>
          </cell>
          <cell r="C138">
            <v>94</v>
          </cell>
          <cell r="D138">
            <v>111</v>
          </cell>
          <cell r="E138">
            <v>111</v>
          </cell>
          <cell r="F138">
            <v>109</v>
          </cell>
          <cell r="G138">
            <v>109</v>
          </cell>
          <cell r="H138">
            <v>110</v>
          </cell>
          <cell r="I138">
            <v>110</v>
          </cell>
          <cell r="J138">
            <v>112</v>
          </cell>
          <cell r="K138">
            <v>112</v>
          </cell>
          <cell r="L138">
            <v>110</v>
          </cell>
          <cell r="M138">
            <v>112</v>
          </cell>
          <cell r="N138">
            <v>107.36363636363636</v>
          </cell>
        </row>
        <row r="139">
          <cell r="A139" t="str">
            <v>Nyandarua</v>
          </cell>
          <cell r="B139">
            <v>62</v>
          </cell>
          <cell r="C139">
            <v>62</v>
          </cell>
          <cell r="D139">
            <v>64</v>
          </cell>
          <cell r="E139">
            <v>65</v>
          </cell>
          <cell r="F139">
            <v>68</v>
          </cell>
          <cell r="G139">
            <v>67</v>
          </cell>
          <cell r="H139">
            <v>80</v>
          </cell>
          <cell r="I139">
            <v>77</v>
          </cell>
          <cell r="J139">
            <v>72</v>
          </cell>
          <cell r="K139">
            <v>78</v>
          </cell>
          <cell r="L139">
            <v>80</v>
          </cell>
          <cell r="M139">
            <v>80</v>
          </cell>
          <cell r="N139">
            <v>70.454545454545453</v>
          </cell>
        </row>
        <row r="140">
          <cell r="A140" t="str">
            <v>Nyeri</v>
          </cell>
          <cell r="B140">
            <v>129</v>
          </cell>
          <cell r="C140">
            <v>121</v>
          </cell>
          <cell r="D140">
            <v>155</v>
          </cell>
          <cell r="E140">
            <v>153</v>
          </cell>
          <cell r="F140">
            <v>149</v>
          </cell>
          <cell r="G140">
            <v>155</v>
          </cell>
          <cell r="H140">
            <v>155</v>
          </cell>
          <cell r="I140">
            <v>148</v>
          </cell>
          <cell r="J140">
            <v>156</v>
          </cell>
          <cell r="K140">
            <v>156</v>
          </cell>
          <cell r="L140">
            <v>148</v>
          </cell>
          <cell r="M140">
            <v>156</v>
          </cell>
          <cell r="N140">
            <v>147.72727272727272</v>
          </cell>
        </row>
        <row r="141">
          <cell r="A141" t="str">
            <v>Samburu</v>
          </cell>
          <cell r="B141">
            <v>49</v>
          </cell>
          <cell r="C141">
            <v>49</v>
          </cell>
          <cell r="D141">
            <v>45</v>
          </cell>
          <cell r="E141">
            <v>45</v>
          </cell>
          <cell r="F141">
            <v>46</v>
          </cell>
          <cell r="G141">
            <v>46</v>
          </cell>
          <cell r="H141">
            <v>45</v>
          </cell>
          <cell r="I141">
            <v>45</v>
          </cell>
          <cell r="J141">
            <v>45</v>
          </cell>
          <cell r="K141">
            <v>45</v>
          </cell>
          <cell r="L141">
            <v>36</v>
          </cell>
          <cell r="M141">
            <v>49</v>
          </cell>
          <cell r="N141">
            <v>45.090909090909093</v>
          </cell>
        </row>
        <row r="142">
          <cell r="A142" t="str">
            <v>Siaya</v>
          </cell>
          <cell r="B142">
            <v>133</v>
          </cell>
          <cell r="C142">
            <v>131</v>
          </cell>
          <cell r="D142">
            <v>142</v>
          </cell>
          <cell r="E142">
            <v>142</v>
          </cell>
          <cell r="F142">
            <v>142</v>
          </cell>
          <cell r="G142">
            <v>143</v>
          </cell>
          <cell r="H142">
            <v>140</v>
          </cell>
          <cell r="I142">
            <v>141</v>
          </cell>
          <cell r="J142">
            <v>141</v>
          </cell>
          <cell r="K142">
            <v>140</v>
          </cell>
          <cell r="L142">
            <v>137</v>
          </cell>
          <cell r="M142">
            <v>143</v>
          </cell>
          <cell r="N142">
            <v>139.27272727272728</v>
          </cell>
        </row>
        <row r="143">
          <cell r="A143" t="str">
            <v>Taita Taveta</v>
          </cell>
          <cell r="B143">
            <v>65</v>
          </cell>
          <cell r="C143">
            <v>61</v>
          </cell>
          <cell r="D143">
            <v>69</v>
          </cell>
          <cell r="E143">
            <v>66</v>
          </cell>
          <cell r="F143">
            <v>66</v>
          </cell>
          <cell r="G143">
            <v>62</v>
          </cell>
          <cell r="H143">
            <v>64</v>
          </cell>
          <cell r="I143">
            <v>68</v>
          </cell>
          <cell r="J143">
            <v>68</v>
          </cell>
          <cell r="K143">
            <v>66</v>
          </cell>
          <cell r="L143">
            <v>66</v>
          </cell>
          <cell r="M143">
            <v>69</v>
          </cell>
          <cell r="N143">
            <v>65.545454545454547</v>
          </cell>
        </row>
        <row r="144">
          <cell r="A144" t="str">
            <v>Tana River</v>
          </cell>
          <cell r="B144">
            <v>34</v>
          </cell>
          <cell r="C144">
            <v>37</v>
          </cell>
          <cell r="D144">
            <v>35</v>
          </cell>
          <cell r="E144">
            <v>34</v>
          </cell>
          <cell r="F144">
            <v>42</v>
          </cell>
          <cell r="G144">
            <v>39</v>
          </cell>
          <cell r="H144">
            <v>45</v>
          </cell>
          <cell r="I144">
            <v>34</v>
          </cell>
          <cell r="J144">
            <v>41</v>
          </cell>
          <cell r="K144">
            <v>40</v>
          </cell>
          <cell r="L144">
            <v>32</v>
          </cell>
          <cell r="M144">
            <v>45</v>
          </cell>
          <cell r="N144">
            <v>37.545454545454547</v>
          </cell>
        </row>
        <row r="145">
          <cell r="A145" t="str">
            <v>Tharaka Nithi</v>
          </cell>
          <cell r="B145">
            <v>64</v>
          </cell>
          <cell r="C145">
            <v>67</v>
          </cell>
          <cell r="D145">
            <v>138</v>
          </cell>
          <cell r="E145">
            <v>74</v>
          </cell>
          <cell r="F145">
            <v>73</v>
          </cell>
          <cell r="G145">
            <v>72</v>
          </cell>
          <cell r="H145">
            <v>74</v>
          </cell>
          <cell r="I145">
            <v>74</v>
          </cell>
          <cell r="J145">
            <v>76</v>
          </cell>
          <cell r="K145">
            <v>70</v>
          </cell>
          <cell r="L145">
            <v>68</v>
          </cell>
          <cell r="M145">
            <v>138</v>
          </cell>
          <cell r="N145">
            <v>77.272727272727266</v>
          </cell>
        </row>
        <row r="146">
          <cell r="A146" t="str">
            <v>Trans Nzoia</v>
          </cell>
          <cell r="B146">
            <v>61</v>
          </cell>
          <cell r="C146">
            <v>46</v>
          </cell>
          <cell r="D146">
            <v>67</v>
          </cell>
          <cell r="E146">
            <v>67</v>
          </cell>
          <cell r="F146">
            <v>67</v>
          </cell>
          <cell r="G146">
            <v>58</v>
          </cell>
          <cell r="H146">
            <v>50</v>
          </cell>
          <cell r="I146">
            <v>44</v>
          </cell>
          <cell r="J146">
            <v>64</v>
          </cell>
          <cell r="K146">
            <v>58</v>
          </cell>
          <cell r="L146">
            <v>44</v>
          </cell>
          <cell r="M146">
            <v>67</v>
          </cell>
          <cell r="N146">
            <v>56.909090909090907</v>
          </cell>
        </row>
        <row r="147">
          <cell r="A147" t="str">
            <v>Turkana</v>
          </cell>
          <cell r="B147">
            <v>71</v>
          </cell>
          <cell r="C147">
            <v>65</v>
          </cell>
          <cell r="D147">
            <v>69</v>
          </cell>
          <cell r="E147">
            <v>67</v>
          </cell>
          <cell r="F147">
            <v>67</v>
          </cell>
          <cell r="G147">
            <v>67</v>
          </cell>
          <cell r="H147">
            <v>73</v>
          </cell>
          <cell r="I147">
            <v>69</v>
          </cell>
          <cell r="J147">
            <v>67</v>
          </cell>
          <cell r="K147">
            <v>65</v>
          </cell>
          <cell r="L147">
            <v>72</v>
          </cell>
          <cell r="M147">
            <v>73</v>
          </cell>
          <cell r="N147">
            <v>68.36363636363636</v>
          </cell>
        </row>
        <row r="148">
          <cell r="A148" t="str">
            <v>Uasin Gishu</v>
          </cell>
          <cell r="B148">
            <v>108</v>
          </cell>
          <cell r="C148">
            <v>106</v>
          </cell>
          <cell r="D148">
            <v>110</v>
          </cell>
          <cell r="E148">
            <v>116</v>
          </cell>
          <cell r="F148">
            <v>106</v>
          </cell>
          <cell r="G148">
            <v>112</v>
          </cell>
          <cell r="H148">
            <v>108</v>
          </cell>
          <cell r="I148">
            <v>106</v>
          </cell>
          <cell r="J148">
            <v>108</v>
          </cell>
          <cell r="K148">
            <v>110</v>
          </cell>
          <cell r="L148">
            <v>105</v>
          </cell>
          <cell r="M148">
            <v>116</v>
          </cell>
          <cell r="N148">
            <v>108.63636363636364</v>
          </cell>
        </row>
        <row r="149">
          <cell r="A149" t="str">
            <v>Vihiga</v>
          </cell>
          <cell r="B149">
            <v>69</v>
          </cell>
          <cell r="C149">
            <v>69</v>
          </cell>
          <cell r="D149">
            <v>68</v>
          </cell>
          <cell r="E149">
            <v>65</v>
          </cell>
          <cell r="F149">
            <v>67</v>
          </cell>
          <cell r="G149">
            <v>68</v>
          </cell>
          <cell r="H149">
            <v>71</v>
          </cell>
          <cell r="I149">
            <v>71</v>
          </cell>
          <cell r="J149">
            <v>70</v>
          </cell>
          <cell r="K149">
            <v>70</v>
          </cell>
          <cell r="L149">
            <v>70</v>
          </cell>
          <cell r="M149">
            <v>71</v>
          </cell>
          <cell r="N149">
            <v>68.909090909090907</v>
          </cell>
        </row>
        <row r="150">
          <cell r="A150" t="str">
            <v>Wajir</v>
          </cell>
          <cell r="B150">
            <v>41</v>
          </cell>
          <cell r="C150">
            <v>45</v>
          </cell>
          <cell r="D150">
            <v>42</v>
          </cell>
          <cell r="E150">
            <v>40</v>
          </cell>
          <cell r="F150">
            <v>40</v>
          </cell>
          <cell r="G150">
            <v>39</v>
          </cell>
          <cell r="H150">
            <v>37</v>
          </cell>
          <cell r="I150">
            <v>43</v>
          </cell>
          <cell r="J150">
            <v>44</v>
          </cell>
          <cell r="K150">
            <v>44</v>
          </cell>
          <cell r="L150">
            <v>36</v>
          </cell>
          <cell r="M150">
            <v>45</v>
          </cell>
          <cell r="N150">
            <v>41</v>
          </cell>
        </row>
        <row r="151">
          <cell r="A151" t="str">
            <v>West Pokot</v>
          </cell>
          <cell r="B151">
            <v>59</v>
          </cell>
          <cell r="C151">
            <v>61</v>
          </cell>
          <cell r="D151">
            <v>57</v>
          </cell>
          <cell r="E151">
            <v>60</v>
          </cell>
          <cell r="F151">
            <v>64</v>
          </cell>
          <cell r="G151">
            <v>63</v>
          </cell>
          <cell r="H151">
            <v>68</v>
          </cell>
          <cell r="I151">
            <v>71</v>
          </cell>
          <cell r="J151">
            <v>70</v>
          </cell>
          <cell r="K151">
            <v>71</v>
          </cell>
          <cell r="L151">
            <v>69</v>
          </cell>
          <cell r="M151">
            <v>71</v>
          </cell>
          <cell r="N151">
            <v>64.818181818181813</v>
          </cell>
        </row>
        <row r="152">
          <cell r="A152" t="str">
            <v>#N/A</v>
          </cell>
          <cell r="B152">
            <v>380</v>
          </cell>
          <cell r="C152">
            <v>396</v>
          </cell>
          <cell r="D152">
            <v>246</v>
          </cell>
          <cell r="E152">
            <v>245</v>
          </cell>
          <cell r="F152">
            <v>251</v>
          </cell>
          <cell r="G152">
            <v>261</v>
          </cell>
          <cell r="H152">
            <v>287</v>
          </cell>
          <cell r="I152">
            <v>293</v>
          </cell>
          <cell r="J152">
            <v>289</v>
          </cell>
          <cell r="K152">
            <v>288</v>
          </cell>
          <cell r="L152">
            <v>277</v>
          </cell>
          <cell r="M152">
            <v>396</v>
          </cell>
          <cell r="N152">
            <v>292.09090909090907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L6" sqref="L6"/>
    </sheetView>
  </sheetViews>
  <sheetFormatPr defaultRowHeight="15.5" x14ac:dyDescent="0.35"/>
  <sheetData/>
  <sheetProtection algorithmName="SHA-512" hashValue="IDnAQcGDvGtZJozoBiHPoq9JbEntwMlNl/LMyn7oK8z6k7v0wJuOO/p4PGO84bissxMm2VoY4mV9OddaZ1jKvw==" saltValue="ejgDkfQlgqXgIuaw7fUFh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showGridLines="0" zoomScaleNormal="100" workbookViewId="0">
      <selection activeCell="A7" sqref="A7:XFD8"/>
    </sheetView>
  </sheetViews>
  <sheetFormatPr defaultColWidth="11.1640625" defaultRowHeight="15.5" x14ac:dyDescent="0.35"/>
  <cols>
    <col min="2" max="2" width="27.5" customWidth="1"/>
    <col min="3" max="3" width="18.1640625" customWidth="1"/>
  </cols>
  <sheetData>
    <row r="1" spans="1:2" s="2" customFormat="1" ht="14.5" x14ac:dyDescent="0.35">
      <c r="A1" s="1" t="s">
        <v>34</v>
      </c>
    </row>
    <row r="10" spans="1:2" x14ac:dyDescent="0.35">
      <c r="B10" s="64" t="s">
        <v>0</v>
      </c>
    </row>
    <row r="11" spans="1:2" x14ac:dyDescent="0.35">
      <c r="B11" s="65"/>
    </row>
    <row r="12" spans="1:2" x14ac:dyDescent="0.35">
      <c r="B12" s="65"/>
    </row>
    <row r="13" spans="1:2" x14ac:dyDescent="0.35">
      <c r="B13" s="65"/>
    </row>
    <row r="14" spans="1:2" x14ac:dyDescent="0.35">
      <c r="B14" s="65"/>
    </row>
    <row r="15" spans="1:2" x14ac:dyDescent="0.35">
      <c r="B15" s="65"/>
    </row>
    <row r="16" spans="1:2" x14ac:dyDescent="0.35">
      <c r="B16" s="65"/>
    </row>
    <row r="17" spans="2:2" x14ac:dyDescent="0.35">
      <c r="B17" s="65"/>
    </row>
    <row r="18" spans="2:2" x14ac:dyDescent="0.35">
      <c r="B18" s="65"/>
    </row>
    <row r="19" spans="2:2" x14ac:dyDescent="0.35">
      <c r="B19" s="65"/>
    </row>
    <row r="20" spans="2:2" x14ac:dyDescent="0.35">
      <c r="B20" s="65"/>
    </row>
    <row r="21" spans="2:2" x14ac:dyDescent="0.35">
      <c r="B21" s="65"/>
    </row>
    <row r="22" spans="2:2" x14ac:dyDescent="0.35">
      <c r="B22" s="65"/>
    </row>
    <row r="23" spans="2:2" x14ac:dyDescent="0.35">
      <c r="B23" s="65"/>
    </row>
    <row r="24" spans="2:2" x14ac:dyDescent="0.35">
      <c r="B24" s="65"/>
    </row>
    <row r="25" spans="2:2" x14ac:dyDescent="0.35">
      <c r="B25" s="65"/>
    </row>
    <row r="26" spans="2:2" x14ac:dyDescent="0.35">
      <c r="B26" s="65"/>
    </row>
    <row r="27" spans="2:2" x14ac:dyDescent="0.35">
      <c r="B27" s="65"/>
    </row>
    <row r="28" spans="2:2" x14ac:dyDescent="0.35">
      <c r="B28" s="65"/>
    </row>
    <row r="29" spans="2:2" x14ac:dyDescent="0.35">
      <c r="B29" s="65"/>
    </row>
    <row r="30" spans="2:2" x14ac:dyDescent="0.35">
      <c r="B30" s="65"/>
    </row>
    <row r="31" spans="2:2" x14ac:dyDescent="0.35">
      <c r="B31" s="65"/>
    </row>
    <row r="32" spans="2:2" x14ac:dyDescent="0.35">
      <c r="B32" s="65"/>
    </row>
    <row r="33" spans="2:2" x14ac:dyDescent="0.35">
      <c r="B33" s="65"/>
    </row>
    <row r="34" spans="2:2" x14ac:dyDescent="0.35">
      <c r="B34" s="65"/>
    </row>
    <row r="35" spans="2:2" x14ac:dyDescent="0.35">
      <c r="B35" s="65"/>
    </row>
    <row r="36" spans="2:2" x14ac:dyDescent="0.35">
      <c r="B36" s="65"/>
    </row>
    <row r="37" spans="2:2" x14ac:dyDescent="0.35">
      <c r="B37" s="65"/>
    </row>
    <row r="38" spans="2:2" x14ac:dyDescent="0.35">
      <c r="B38" s="65"/>
    </row>
    <row r="39" spans="2:2" x14ac:dyDescent="0.35">
      <c r="B39" s="65"/>
    </row>
    <row r="40" spans="2:2" x14ac:dyDescent="0.35">
      <c r="B40" s="65"/>
    </row>
    <row r="41" spans="2:2" x14ac:dyDescent="0.35">
      <c r="B41" s="65"/>
    </row>
    <row r="42" spans="2:2" x14ac:dyDescent="0.35">
      <c r="B42" s="65"/>
    </row>
    <row r="43" spans="2:2" x14ac:dyDescent="0.35">
      <c r="B43" s="65"/>
    </row>
    <row r="44" spans="2:2" x14ac:dyDescent="0.35">
      <c r="B44" s="65"/>
    </row>
    <row r="45" spans="2:2" x14ac:dyDescent="0.35">
      <c r="B45" s="65"/>
    </row>
    <row r="46" spans="2:2" x14ac:dyDescent="0.35">
      <c r="B46" s="65"/>
    </row>
    <row r="47" spans="2:2" x14ac:dyDescent="0.35">
      <c r="B47" s="65"/>
    </row>
    <row r="48" spans="2:2" x14ac:dyDescent="0.35">
      <c r="B48" s="65"/>
    </row>
    <row r="49" spans="2:2" x14ac:dyDescent="0.35">
      <c r="B49" s="65"/>
    </row>
    <row r="50" spans="2:2" x14ac:dyDescent="0.35">
      <c r="B50" s="65"/>
    </row>
    <row r="51" spans="2:2" x14ac:dyDescent="0.35">
      <c r="B51" s="65"/>
    </row>
    <row r="52" spans="2:2" x14ac:dyDescent="0.35">
      <c r="B52" s="65"/>
    </row>
    <row r="53" spans="2:2" x14ac:dyDescent="0.35">
      <c r="B53" s="65"/>
    </row>
    <row r="54" spans="2:2" x14ac:dyDescent="0.35">
      <c r="B54" s="65"/>
    </row>
    <row r="55" spans="2:2" x14ac:dyDescent="0.35">
      <c r="B55" s="65"/>
    </row>
    <row r="56" spans="2:2" x14ac:dyDescent="0.35">
      <c r="B56" s="65"/>
    </row>
    <row r="57" spans="2:2" x14ac:dyDescent="0.35">
      <c r="B57" s="65"/>
    </row>
    <row r="58" spans="2:2" x14ac:dyDescent="0.35">
      <c r="B58" s="65"/>
    </row>
    <row r="59" spans="2:2" x14ac:dyDescent="0.35">
      <c r="B59" s="65"/>
    </row>
    <row r="60" spans="2:2" x14ac:dyDescent="0.35">
      <c r="B60" s="65"/>
    </row>
    <row r="61" spans="2:2" x14ac:dyDescent="0.35">
      <c r="B61" s="65"/>
    </row>
    <row r="62" spans="2:2" x14ac:dyDescent="0.35">
      <c r="B62" s="66" t="s">
        <v>2</v>
      </c>
    </row>
  </sheetData>
  <conditionalFormatting sqref="B11:B61">
    <cfRule type="containsBlanks" dxfId="3" priority="1">
      <formula>LEN(TRIM(B11))=0</formula>
    </cfRule>
  </conditionalFormatting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zoomScaleNormal="100" workbookViewId="0">
      <selection activeCell="F5" sqref="F5"/>
    </sheetView>
  </sheetViews>
  <sheetFormatPr defaultColWidth="11.1640625" defaultRowHeight="15.5" x14ac:dyDescent="0.35"/>
  <cols>
    <col min="2" max="2" width="27.5" customWidth="1"/>
    <col min="3" max="6" width="18.1640625" customWidth="1"/>
  </cols>
  <sheetData>
    <row r="1" spans="1:5" s="2" customFormat="1" ht="14.5" x14ac:dyDescent="0.35">
      <c r="A1" s="1" t="s">
        <v>12</v>
      </c>
    </row>
    <row r="10" spans="1:5" ht="39" x14ac:dyDescent="0.35">
      <c r="B10" s="3" t="s">
        <v>0</v>
      </c>
      <c r="C10" s="4" t="s">
        <v>38</v>
      </c>
      <c r="D10" s="4" t="s">
        <v>39</v>
      </c>
      <c r="E10" s="5" t="s">
        <v>1</v>
      </c>
    </row>
    <row r="11" spans="1:5" x14ac:dyDescent="0.35">
      <c r="B11" s="67">
        <f>Geographies!B11</f>
        <v>0</v>
      </c>
      <c r="C11" s="44"/>
      <c r="D11" s="44"/>
      <c r="E11" s="6">
        <f>C11-D11</f>
        <v>0</v>
      </c>
    </row>
    <row r="12" spans="1:5" x14ac:dyDescent="0.35">
      <c r="B12" s="67">
        <f>Geographies!B12</f>
        <v>0</v>
      </c>
      <c r="C12" s="44"/>
      <c r="D12" s="44"/>
      <c r="E12" s="6">
        <f t="shared" ref="E12:E61" si="0">C12-D12</f>
        <v>0</v>
      </c>
    </row>
    <row r="13" spans="1:5" x14ac:dyDescent="0.35">
      <c r="B13" s="67">
        <f>Geographies!B13</f>
        <v>0</v>
      </c>
      <c r="C13" s="44"/>
      <c r="D13" s="44"/>
      <c r="E13" s="6">
        <f t="shared" si="0"/>
        <v>0</v>
      </c>
    </row>
    <row r="14" spans="1:5" x14ac:dyDescent="0.35">
      <c r="B14" s="67">
        <f>Geographies!B14</f>
        <v>0</v>
      </c>
      <c r="C14" s="44"/>
      <c r="D14" s="44"/>
      <c r="E14" s="6">
        <f t="shared" si="0"/>
        <v>0</v>
      </c>
    </row>
    <row r="15" spans="1:5" x14ac:dyDescent="0.35">
      <c r="B15" s="67">
        <f>Geographies!B15</f>
        <v>0</v>
      </c>
      <c r="C15" s="44"/>
      <c r="D15" s="44"/>
      <c r="E15" s="6">
        <f t="shared" si="0"/>
        <v>0</v>
      </c>
    </row>
    <row r="16" spans="1:5" x14ac:dyDescent="0.35">
      <c r="B16" s="67">
        <f>Geographies!B16</f>
        <v>0</v>
      </c>
      <c r="C16" s="44"/>
      <c r="D16" s="44"/>
      <c r="E16" s="6">
        <f t="shared" si="0"/>
        <v>0</v>
      </c>
    </row>
    <row r="17" spans="2:5" x14ac:dyDescent="0.35">
      <c r="B17" s="67">
        <f>Geographies!B17</f>
        <v>0</v>
      </c>
      <c r="C17" s="44"/>
      <c r="D17" s="44"/>
      <c r="E17" s="6">
        <f t="shared" si="0"/>
        <v>0</v>
      </c>
    </row>
    <row r="18" spans="2:5" x14ac:dyDescent="0.35">
      <c r="B18" s="67">
        <f>Geographies!B18</f>
        <v>0</v>
      </c>
      <c r="C18" s="44"/>
      <c r="D18" s="44"/>
      <c r="E18" s="6"/>
    </row>
    <row r="19" spans="2:5" x14ac:dyDescent="0.35">
      <c r="B19" s="67">
        <f>Geographies!B19</f>
        <v>0</v>
      </c>
      <c r="C19" s="44"/>
      <c r="D19" s="44"/>
      <c r="E19" s="6"/>
    </row>
    <row r="20" spans="2:5" x14ac:dyDescent="0.35">
      <c r="B20" s="67">
        <f>Geographies!B20</f>
        <v>0</v>
      </c>
      <c r="C20" s="44"/>
      <c r="D20" s="44"/>
      <c r="E20" s="6"/>
    </row>
    <row r="21" spans="2:5" x14ac:dyDescent="0.35">
      <c r="B21" s="67">
        <f>Geographies!B21</f>
        <v>0</v>
      </c>
      <c r="C21" s="44"/>
      <c r="D21" s="44"/>
      <c r="E21" s="6"/>
    </row>
    <row r="22" spans="2:5" x14ac:dyDescent="0.35">
      <c r="B22" s="67">
        <f>Geographies!B22</f>
        <v>0</v>
      </c>
      <c r="C22" s="44"/>
      <c r="D22" s="44"/>
      <c r="E22" s="6"/>
    </row>
    <row r="23" spans="2:5" x14ac:dyDescent="0.35">
      <c r="B23" s="67">
        <f>Geographies!B23</f>
        <v>0</v>
      </c>
      <c r="C23" s="44"/>
      <c r="D23" s="44"/>
      <c r="E23" s="6"/>
    </row>
    <row r="24" spans="2:5" x14ac:dyDescent="0.35">
      <c r="B24" s="67">
        <f>Geographies!B24</f>
        <v>0</v>
      </c>
      <c r="C24" s="44"/>
      <c r="D24" s="44"/>
      <c r="E24" s="6"/>
    </row>
    <row r="25" spans="2:5" x14ac:dyDescent="0.35">
      <c r="B25" s="67">
        <f>Geographies!B25</f>
        <v>0</v>
      </c>
      <c r="C25" s="44"/>
      <c r="D25" s="44"/>
      <c r="E25" s="6"/>
    </row>
    <row r="26" spans="2:5" x14ac:dyDescent="0.35">
      <c r="B26" s="67">
        <f>Geographies!B26</f>
        <v>0</v>
      </c>
      <c r="C26" s="44"/>
      <c r="D26" s="44"/>
      <c r="E26" s="6"/>
    </row>
    <row r="27" spans="2:5" x14ac:dyDescent="0.35">
      <c r="B27" s="67">
        <f>Geographies!B27</f>
        <v>0</v>
      </c>
      <c r="C27" s="44"/>
      <c r="D27" s="44"/>
      <c r="E27" s="6"/>
    </row>
    <row r="28" spans="2:5" x14ac:dyDescent="0.35">
      <c r="B28" s="67">
        <f>Geographies!B28</f>
        <v>0</v>
      </c>
      <c r="C28" s="44"/>
      <c r="D28" s="44"/>
      <c r="E28" s="6"/>
    </row>
    <row r="29" spans="2:5" x14ac:dyDescent="0.35">
      <c r="B29" s="67">
        <f>Geographies!B29</f>
        <v>0</v>
      </c>
      <c r="C29" s="44"/>
      <c r="D29" s="44"/>
      <c r="E29" s="6"/>
    </row>
    <row r="30" spans="2:5" x14ac:dyDescent="0.35">
      <c r="B30" s="67">
        <f>Geographies!B30</f>
        <v>0</v>
      </c>
      <c r="C30" s="44"/>
      <c r="D30" s="44"/>
      <c r="E30" s="6"/>
    </row>
    <row r="31" spans="2:5" x14ac:dyDescent="0.35">
      <c r="B31" s="67">
        <f>Geographies!B31</f>
        <v>0</v>
      </c>
      <c r="C31" s="44"/>
      <c r="D31" s="44"/>
      <c r="E31" s="6"/>
    </row>
    <row r="32" spans="2:5" x14ac:dyDescent="0.35">
      <c r="B32" s="67">
        <f>Geographies!B32</f>
        <v>0</v>
      </c>
      <c r="C32" s="44"/>
      <c r="D32" s="44"/>
      <c r="E32" s="6"/>
    </row>
    <row r="33" spans="2:5" x14ac:dyDescent="0.35">
      <c r="B33" s="67">
        <f>Geographies!B33</f>
        <v>0</v>
      </c>
      <c r="C33" s="44"/>
      <c r="D33" s="44"/>
      <c r="E33" s="6">
        <f t="shared" si="0"/>
        <v>0</v>
      </c>
    </row>
    <row r="34" spans="2:5" x14ac:dyDescent="0.35">
      <c r="B34" s="67">
        <f>Geographies!B34</f>
        <v>0</v>
      </c>
      <c r="C34" s="44"/>
      <c r="D34" s="44"/>
      <c r="E34" s="6">
        <f t="shared" si="0"/>
        <v>0</v>
      </c>
    </row>
    <row r="35" spans="2:5" x14ac:dyDescent="0.35">
      <c r="B35" s="67">
        <f>Geographies!B35</f>
        <v>0</v>
      </c>
      <c r="C35" s="44"/>
      <c r="D35" s="44"/>
      <c r="E35" s="6">
        <f t="shared" si="0"/>
        <v>0</v>
      </c>
    </row>
    <row r="36" spans="2:5" x14ac:dyDescent="0.35">
      <c r="B36" s="67">
        <f>Geographies!B36</f>
        <v>0</v>
      </c>
      <c r="C36" s="44"/>
      <c r="D36" s="44"/>
      <c r="E36" s="6">
        <f t="shared" si="0"/>
        <v>0</v>
      </c>
    </row>
    <row r="37" spans="2:5" x14ac:dyDescent="0.35">
      <c r="B37" s="67">
        <f>Geographies!B37</f>
        <v>0</v>
      </c>
      <c r="C37" s="44"/>
      <c r="D37" s="44"/>
      <c r="E37" s="6">
        <f t="shared" si="0"/>
        <v>0</v>
      </c>
    </row>
    <row r="38" spans="2:5" x14ac:dyDescent="0.35">
      <c r="B38" s="67">
        <f>Geographies!B38</f>
        <v>0</v>
      </c>
      <c r="C38" s="44"/>
      <c r="D38" s="44"/>
      <c r="E38" s="6"/>
    </row>
    <row r="39" spans="2:5" x14ac:dyDescent="0.35">
      <c r="B39" s="67">
        <f>Geographies!B39</f>
        <v>0</v>
      </c>
      <c r="C39" s="44"/>
      <c r="D39" s="44"/>
      <c r="E39" s="6"/>
    </row>
    <row r="40" spans="2:5" x14ac:dyDescent="0.35">
      <c r="B40" s="67">
        <f>Geographies!B40</f>
        <v>0</v>
      </c>
      <c r="C40" s="44"/>
      <c r="D40" s="44"/>
      <c r="E40" s="6"/>
    </row>
    <row r="41" spans="2:5" x14ac:dyDescent="0.35">
      <c r="B41" s="67">
        <f>Geographies!B41</f>
        <v>0</v>
      </c>
      <c r="C41" s="44"/>
      <c r="D41" s="44"/>
      <c r="E41" s="6"/>
    </row>
    <row r="42" spans="2:5" x14ac:dyDescent="0.35">
      <c r="B42" s="67">
        <f>Geographies!B42</f>
        <v>0</v>
      </c>
      <c r="C42" s="44"/>
      <c r="D42" s="44"/>
      <c r="E42" s="6"/>
    </row>
    <row r="43" spans="2:5" x14ac:dyDescent="0.35">
      <c r="B43" s="67">
        <f>Geographies!B43</f>
        <v>0</v>
      </c>
      <c r="C43" s="44"/>
      <c r="D43" s="44"/>
      <c r="E43" s="6"/>
    </row>
    <row r="44" spans="2:5" x14ac:dyDescent="0.35">
      <c r="B44" s="67">
        <f>Geographies!B44</f>
        <v>0</v>
      </c>
      <c r="C44" s="44"/>
      <c r="D44" s="44"/>
      <c r="E44" s="6"/>
    </row>
    <row r="45" spans="2:5" x14ac:dyDescent="0.35">
      <c r="B45" s="67">
        <f>Geographies!B45</f>
        <v>0</v>
      </c>
      <c r="C45" s="44"/>
      <c r="D45" s="44"/>
      <c r="E45" s="6"/>
    </row>
    <row r="46" spans="2:5" x14ac:dyDescent="0.35">
      <c r="B46" s="67">
        <f>Geographies!B46</f>
        <v>0</v>
      </c>
      <c r="C46" s="44"/>
      <c r="D46" s="44"/>
      <c r="E46" s="6"/>
    </row>
    <row r="47" spans="2:5" x14ac:dyDescent="0.35">
      <c r="B47" s="67">
        <f>Geographies!B47</f>
        <v>0</v>
      </c>
      <c r="C47" s="44"/>
      <c r="D47" s="44"/>
      <c r="E47" s="6">
        <f t="shared" si="0"/>
        <v>0</v>
      </c>
    </row>
    <row r="48" spans="2:5" x14ac:dyDescent="0.35">
      <c r="B48" s="67">
        <f>Geographies!B48</f>
        <v>0</v>
      </c>
      <c r="C48" s="44"/>
      <c r="D48" s="44"/>
      <c r="E48" s="6">
        <f t="shared" si="0"/>
        <v>0</v>
      </c>
    </row>
    <row r="49" spans="2:5" x14ac:dyDescent="0.35">
      <c r="B49" s="67">
        <f>Geographies!B49</f>
        <v>0</v>
      </c>
      <c r="C49" s="44"/>
      <c r="D49" s="44"/>
      <c r="E49" s="6">
        <f t="shared" si="0"/>
        <v>0</v>
      </c>
    </row>
    <row r="50" spans="2:5" x14ac:dyDescent="0.35">
      <c r="B50" s="67">
        <f>Geographies!B50</f>
        <v>0</v>
      </c>
      <c r="C50" s="44"/>
      <c r="D50" s="44"/>
      <c r="E50" s="6">
        <f t="shared" si="0"/>
        <v>0</v>
      </c>
    </row>
    <row r="51" spans="2:5" x14ac:dyDescent="0.35">
      <c r="B51" s="67">
        <f>Geographies!B51</f>
        <v>0</v>
      </c>
      <c r="C51" s="44"/>
      <c r="D51" s="44"/>
      <c r="E51" s="6">
        <f t="shared" si="0"/>
        <v>0</v>
      </c>
    </row>
    <row r="52" spans="2:5" x14ac:dyDescent="0.35">
      <c r="B52" s="67">
        <f>Geographies!B52</f>
        <v>0</v>
      </c>
      <c r="C52" s="44"/>
      <c r="D52" s="44"/>
      <c r="E52" s="6">
        <f t="shared" si="0"/>
        <v>0</v>
      </c>
    </row>
    <row r="53" spans="2:5" x14ac:dyDescent="0.35">
      <c r="B53" s="67">
        <f>Geographies!B53</f>
        <v>0</v>
      </c>
      <c r="C53" s="44"/>
      <c r="D53" s="44"/>
      <c r="E53" s="6">
        <f t="shared" si="0"/>
        <v>0</v>
      </c>
    </row>
    <row r="54" spans="2:5" x14ac:dyDescent="0.35">
      <c r="B54" s="67">
        <f>Geographies!B54</f>
        <v>0</v>
      </c>
      <c r="C54" s="44"/>
      <c r="D54" s="44"/>
      <c r="E54" s="6"/>
    </row>
    <row r="55" spans="2:5" x14ac:dyDescent="0.35">
      <c r="B55" s="67">
        <f>Geographies!B55</f>
        <v>0</v>
      </c>
      <c r="C55" s="44"/>
      <c r="D55" s="44"/>
      <c r="E55" s="6"/>
    </row>
    <row r="56" spans="2:5" x14ac:dyDescent="0.35">
      <c r="B56" s="67">
        <f>Geographies!B56</f>
        <v>0</v>
      </c>
      <c r="C56" s="44"/>
      <c r="D56" s="44"/>
      <c r="E56" s="6"/>
    </row>
    <row r="57" spans="2:5" x14ac:dyDescent="0.35">
      <c r="B57" s="67">
        <f>Geographies!B57</f>
        <v>0</v>
      </c>
      <c r="C57" s="44"/>
      <c r="D57" s="44"/>
      <c r="E57" s="6"/>
    </row>
    <row r="58" spans="2:5" x14ac:dyDescent="0.35">
      <c r="B58" s="67">
        <f>Geographies!B58</f>
        <v>0</v>
      </c>
      <c r="C58" s="44"/>
      <c r="D58" s="44"/>
      <c r="E58" s="6">
        <f t="shared" si="0"/>
        <v>0</v>
      </c>
    </row>
    <row r="59" spans="2:5" x14ac:dyDescent="0.35">
      <c r="B59" s="67">
        <f>Geographies!B59</f>
        <v>0</v>
      </c>
      <c r="C59" s="44"/>
      <c r="D59" s="44"/>
      <c r="E59" s="6">
        <f t="shared" si="0"/>
        <v>0</v>
      </c>
    </row>
    <row r="60" spans="2:5" x14ac:dyDescent="0.35">
      <c r="B60" s="67">
        <f>Geographies!B60</f>
        <v>0</v>
      </c>
      <c r="C60" s="44"/>
      <c r="D60" s="44"/>
      <c r="E60" s="6">
        <f t="shared" si="0"/>
        <v>0</v>
      </c>
    </row>
    <row r="61" spans="2:5" x14ac:dyDescent="0.35">
      <c r="B61" s="67">
        <f>Geographies!B61</f>
        <v>0</v>
      </c>
      <c r="C61" s="44"/>
      <c r="D61" s="44"/>
      <c r="E61" s="6">
        <f t="shared" si="0"/>
        <v>0</v>
      </c>
    </row>
    <row r="62" spans="2:5" x14ac:dyDescent="0.35">
      <c r="B62" s="7" t="s">
        <v>2</v>
      </c>
      <c r="C62" s="8">
        <f>SUM(C11:C61)</f>
        <v>0</v>
      </c>
      <c r="D62" s="8">
        <f>SUM(D11:D61)</f>
        <v>0</v>
      </c>
      <c r="E62" s="9">
        <f>SUM(E11:E61)</f>
        <v>0</v>
      </c>
    </row>
  </sheetData>
  <sheetProtection algorithmName="SHA-512" hashValue="fi08ewJz2Arx5KqNA20JkgPFf6icOkDPPrFroqUIhfJ4ZSFwo4OARbP+cdhSuKMSlHd1E96kJNJjn/ddtO0Zgg==" saltValue="br5E4GGN84WQTHYqGy3gTg==" spinCount="100000" sheet="1" objects="1" scenarios="1"/>
  <conditionalFormatting sqref="C11:D61">
    <cfRule type="containsBlanks" dxfId="2" priority="1">
      <formula>LEN(TRIM(C11))=0</formula>
    </cfRule>
  </conditionalFormatting>
  <pageMargins left="0.75" right="0.75" top="1" bottom="1" header="0.5" footer="0.5"/>
  <pageSetup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topLeftCell="E1" zoomScale="80" zoomScaleNormal="80" workbookViewId="0">
      <selection activeCell="L13" sqref="L13:L61"/>
    </sheetView>
  </sheetViews>
  <sheetFormatPr defaultColWidth="11" defaultRowHeight="15.5" x14ac:dyDescent="0.35"/>
  <cols>
    <col min="1" max="1" width="11" style="11"/>
    <col min="2" max="2" width="17.5" style="48" customWidth="1"/>
    <col min="3" max="3" width="18.1640625" style="11" customWidth="1"/>
    <col min="4" max="4" width="37.4140625" style="11" customWidth="1"/>
    <col min="5" max="5" width="9" style="11" customWidth="1"/>
    <col min="6" max="6" width="6.4140625" style="11" customWidth="1"/>
    <col min="7" max="7" width="18" style="48" customWidth="1"/>
    <col min="8" max="8" width="19.5" style="11" customWidth="1"/>
    <col min="9" max="9" width="23.33203125" style="11" customWidth="1"/>
    <col min="10" max="10" width="11" style="11"/>
    <col min="11" max="11" width="6.5" style="11" customWidth="1"/>
    <col min="12" max="12" width="18" style="48" customWidth="1"/>
    <col min="13" max="13" width="18" style="11" customWidth="1"/>
    <col min="14" max="14" width="33" style="11" customWidth="1"/>
    <col min="15" max="16384" width="11" style="11"/>
  </cols>
  <sheetData>
    <row r="1" spans="1:15" x14ac:dyDescent="0.35">
      <c r="A1" s="10" t="s">
        <v>13</v>
      </c>
    </row>
    <row r="3" spans="1:15" ht="18.5" x14ac:dyDescent="0.45">
      <c r="A3" s="12"/>
      <c r="B3" s="49"/>
      <c r="C3" s="12"/>
      <c r="D3" s="12"/>
      <c r="E3" s="12"/>
    </row>
    <row r="9" spans="1:15" x14ac:dyDescent="0.35">
      <c r="B9" s="76" t="s">
        <v>3</v>
      </c>
      <c r="C9" s="77"/>
      <c r="D9" s="77"/>
      <c r="E9" s="78"/>
      <c r="G9" s="79" t="s">
        <v>3</v>
      </c>
      <c r="H9" s="80"/>
      <c r="I9" s="80"/>
      <c r="J9" s="81"/>
      <c r="L9" s="79" t="s">
        <v>3</v>
      </c>
      <c r="M9" s="80"/>
      <c r="N9" s="80"/>
      <c r="O9" s="81"/>
    </row>
    <row r="10" spans="1:15" x14ac:dyDescent="0.35">
      <c r="B10" s="37" t="s">
        <v>25</v>
      </c>
      <c r="C10" s="13"/>
      <c r="D10" s="13"/>
      <c r="E10" s="47"/>
      <c r="G10" s="37" t="s">
        <v>26</v>
      </c>
      <c r="H10" s="13"/>
      <c r="I10" s="13"/>
      <c r="J10" s="47"/>
      <c r="L10" s="37" t="s">
        <v>28</v>
      </c>
      <c r="M10" s="13"/>
      <c r="N10" s="13"/>
      <c r="O10" s="47"/>
    </row>
    <row r="12" spans="1:15" ht="52" x14ac:dyDescent="0.35">
      <c r="B12" s="50" t="s">
        <v>4</v>
      </c>
      <c r="C12" s="15" t="s">
        <v>11</v>
      </c>
      <c r="D12" s="16" t="s">
        <v>16</v>
      </c>
      <c r="G12" s="50" t="s">
        <v>4</v>
      </c>
      <c r="H12" s="15" t="s">
        <v>5</v>
      </c>
      <c r="I12" s="16" t="s">
        <v>17</v>
      </c>
      <c r="L12" s="50" t="s">
        <v>4</v>
      </c>
      <c r="M12" s="15" t="s">
        <v>29</v>
      </c>
      <c r="N12" s="16" t="s">
        <v>27</v>
      </c>
    </row>
    <row r="13" spans="1:15" s="12" customFormat="1" ht="18.5" x14ac:dyDescent="0.45">
      <c r="B13" s="68">
        <f>Geographies!B11</f>
        <v>0</v>
      </c>
      <c r="C13" s="45"/>
      <c r="D13" s="18">
        <f t="shared" ref="D13:D61" si="0">C13*$E$10</f>
        <v>0</v>
      </c>
      <c r="G13" s="68">
        <f>Geographies!B11</f>
        <v>0</v>
      </c>
      <c r="H13" s="45"/>
      <c r="I13" s="18">
        <f>H13*$J$10</f>
        <v>0</v>
      </c>
      <c r="L13" s="68">
        <f>Geographies!B11</f>
        <v>0</v>
      </c>
      <c r="M13" s="45"/>
      <c r="N13" s="18">
        <f>M13*$J$10</f>
        <v>0</v>
      </c>
    </row>
    <row r="14" spans="1:15" x14ac:dyDescent="0.35">
      <c r="B14" s="68">
        <f>Geographies!B12</f>
        <v>0</v>
      </c>
      <c r="C14" s="45"/>
      <c r="D14" s="18">
        <f t="shared" si="0"/>
        <v>0</v>
      </c>
      <c r="G14" s="68">
        <f>Geographies!B12</f>
        <v>0</v>
      </c>
      <c r="H14" s="45"/>
      <c r="I14" s="18">
        <f t="shared" ref="I14:I61" si="1">H14*$J$10</f>
        <v>0</v>
      </c>
      <c r="L14" s="68">
        <f>Geographies!B12</f>
        <v>0</v>
      </c>
      <c r="M14" s="45"/>
      <c r="N14" s="18">
        <f t="shared" ref="N14:N61" si="2">M14*$J$10</f>
        <v>0</v>
      </c>
    </row>
    <row r="15" spans="1:15" x14ac:dyDescent="0.35">
      <c r="B15" s="68">
        <f>Geographies!B13</f>
        <v>0</v>
      </c>
      <c r="C15" s="45"/>
      <c r="D15" s="18">
        <f t="shared" si="0"/>
        <v>0</v>
      </c>
      <c r="G15" s="68">
        <f>Geographies!B13</f>
        <v>0</v>
      </c>
      <c r="H15" s="45"/>
      <c r="I15" s="18">
        <f t="shared" si="1"/>
        <v>0</v>
      </c>
      <c r="L15" s="68">
        <f>Geographies!B13</f>
        <v>0</v>
      </c>
      <c r="M15" s="45"/>
      <c r="N15" s="18">
        <f t="shared" si="2"/>
        <v>0</v>
      </c>
    </row>
    <row r="16" spans="1:15" x14ac:dyDescent="0.35">
      <c r="B16" s="68">
        <f>Geographies!B14</f>
        <v>0</v>
      </c>
      <c r="C16" s="45"/>
      <c r="D16" s="18">
        <f t="shared" si="0"/>
        <v>0</v>
      </c>
      <c r="G16" s="68">
        <f>Geographies!B14</f>
        <v>0</v>
      </c>
      <c r="H16" s="45"/>
      <c r="I16" s="18">
        <f t="shared" si="1"/>
        <v>0</v>
      </c>
      <c r="L16" s="68">
        <f>Geographies!B14</f>
        <v>0</v>
      </c>
      <c r="M16" s="45"/>
      <c r="N16" s="18">
        <f t="shared" si="2"/>
        <v>0</v>
      </c>
    </row>
    <row r="17" spans="2:14" x14ac:dyDescent="0.35">
      <c r="B17" s="68">
        <f>Geographies!B15</f>
        <v>0</v>
      </c>
      <c r="C17" s="45"/>
      <c r="D17" s="18">
        <f t="shared" si="0"/>
        <v>0</v>
      </c>
      <c r="G17" s="68">
        <f>Geographies!B15</f>
        <v>0</v>
      </c>
      <c r="H17" s="45"/>
      <c r="I17" s="18">
        <f t="shared" si="1"/>
        <v>0</v>
      </c>
      <c r="L17" s="68">
        <f>Geographies!B15</f>
        <v>0</v>
      </c>
      <c r="M17" s="45"/>
      <c r="N17" s="18">
        <f t="shared" si="2"/>
        <v>0</v>
      </c>
    </row>
    <row r="18" spans="2:14" x14ac:dyDescent="0.35">
      <c r="B18" s="68">
        <f>Geographies!B16</f>
        <v>0</v>
      </c>
      <c r="C18" s="45"/>
      <c r="D18" s="18">
        <f t="shared" si="0"/>
        <v>0</v>
      </c>
      <c r="G18" s="68">
        <f>Geographies!B16</f>
        <v>0</v>
      </c>
      <c r="H18" s="45"/>
      <c r="I18" s="18">
        <f t="shared" si="1"/>
        <v>0</v>
      </c>
      <c r="L18" s="68">
        <f>Geographies!B16</f>
        <v>0</v>
      </c>
      <c r="M18" s="45"/>
      <c r="N18" s="18">
        <f t="shared" si="2"/>
        <v>0</v>
      </c>
    </row>
    <row r="19" spans="2:14" x14ac:dyDescent="0.35">
      <c r="B19" s="68">
        <f>Geographies!B17</f>
        <v>0</v>
      </c>
      <c r="C19" s="45"/>
      <c r="D19" s="18">
        <f t="shared" si="0"/>
        <v>0</v>
      </c>
      <c r="G19" s="68">
        <f>Geographies!B17</f>
        <v>0</v>
      </c>
      <c r="H19" s="45"/>
      <c r="I19" s="18">
        <f t="shared" si="1"/>
        <v>0</v>
      </c>
      <c r="L19" s="68">
        <f>Geographies!B17</f>
        <v>0</v>
      </c>
      <c r="M19" s="45"/>
      <c r="N19" s="18">
        <f t="shared" si="2"/>
        <v>0</v>
      </c>
    </row>
    <row r="20" spans="2:14" x14ac:dyDescent="0.35">
      <c r="B20" s="68">
        <f>Geographies!B18</f>
        <v>0</v>
      </c>
      <c r="C20" s="45"/>
      <c r="D20" s="18">
        <f t="shared" si="0"/>
        <v>0</v>
      </c>
      <c r="G20" s="68">
        <f>Geographies!B18</f>
        <v>0</v>
      </c>
      <c r="H20" s="45"/>
      <c r="I20" s="18">
        <f t="shared" si="1"/>
        <v>0</v>
      </c>
      <c r="L20" s="68">
        <f>Geographies!B18</f>
        <v>0</v>
      </c>
      <c r="M20" s="45"/>
      <c r="N20" s="18">
        <f t="shared" si="2"/>
        <v>0</v>
      </c>
    </row>
    <row r="21" spans="2:14" x14ac:dyDescent="0.35">
      <c r="B21" s="68">
        <f>Geographies!B19</f>
        <v>0</v>
      </c>
      <c r="C21" s="45"/>
      <c r="D21" s="18">
        <f t="shared" si="0"/>
        <v>0</v>
      </c>
      <c r="G21" s="68">
        <f>Geographies!B19</f>
        <v>0</v>
      </c>
      <c r="H21" s="45"/>
      <c r="I21" s="18">
        <f t="shared" si="1"/>
        <v>0</v>
      </c>
      <c r="L21" s="68">
        <f>Geographies!B19</f>
        <v>0</v>
      </c>
      <c r="M21" s="45"/>
      <c r="N21" s="18">
        <f t="shared" si="2"/>
        <v>0</v>
      </c>
    </row>
    <row r="22" spans="2:14" x14ac:dyDescent="0.35">
      <c r="B22" s="68">
        <f>Geographies!B20</f>
        <v>0</v>
      </c>
      <c r="C22" s="45"/>
      <c r="D22" s="18">
        <f t="shared" si="0"/>
        <v>0</v>
      </c>
      <c r="G22" s="68">
        <f>Geographies!B20</f>
        <v>0</v>
      </c>
      <c r="H22" s="45"/>
      <c r="I22" s="18">
        <f t="shared" si="1"/>
        <v>0</v>
      </c>
      <c r="L22" s="68">
        <f>Geographies!B20</f>
        <v>0</v>
      </c>
      <c r="M22" s="45"/>
      <c r="N22" s="18">
        <f t="shared" si="2"/>
        <v>0</v>
      </c>
    </row>
    <row r="23" spans="2:14" x14ac:dyDescent="0.35">
      <c r="B23" s="68">
        <f>Geographies!B21</f>
        <v>0</v>
      </c>
      <c r="C23" s="45"/>
      <c r="D23" s="18">
        <f t="shared" si="0"/>
        <v>0</v>
      </c>
      <c r="G23" s="68">
        <f>Geographies!B21</f>
        <v>0</v>
      </c>
      <c r="H23" s="45"/>
      <c r="I23" s="18">
        <f t="shared" si="1"/>
        <v>0</v>
      </c>
      <c r="L23" s="68">
        <f>Geographies!B21</f>
        <v>0</v>
      </c>
      <c r="M23" s="45"/>
      <c r="N23" s="18">
        <f t="shared" si="2"/>
        <v>0</v>
      </c>
    </row>
    <row r="24" spans="2:14" x14ac:dyDescent="0.35">
      <c r="B24" s="68">
        <f>Geographies!B22</f>
        <v>0</v>
      </c>
      <c r="C24" s="45"/>
      <c r="D24" s="18">
        <f t="shared" si="0"/>
        <v>0</v>
      </c>
      <c r="G24" s="68">
        <f>Geographies!B22</f>
        <v>0</v>
      </c>
      <c r="H24" s="45"/>
      <c r="I24" s="18">
        <f t="shared" si="1"/>
        <v>0</v>
      </c>
      <c r="L24" s="68">
        <f>Geographies!B22</f>
        <v>0</v>
      </c>
      <c r="M24" s="45"/>
      <c r="N24" s="18">
        <f t="shared" si="2"/>
        <v>0</v>
      </c>
    </row>
    <row r="25" spans="2:14" x14ac:dyDescent="0.35">
      <c r="B25" s="68">
        <f>Geographies!B23</f>
        <v>0</v>
      </c>
      <c r="C25" s="45"/>
      <c r="D25" s="18">
        <f t="shared" si="0"/>
        <v>0</v>
      </c>
      <c r="G25" s="68">
        <f>Geographies!B23</f>
        <v>0</v>
      </c>
      <c r="H25" s="45"/>
      <c r="I25" s="18">
        <f t="shared" si="1"/>
        <v>0</v>
      </c>
      <c r="L25" s="68">
        <f>Geographies!B23</f>
        <v>0</v>
      </c>
      <c r="M25" s="45"/>
      <c r="N25" s="18">
        <f t="shared" si="2"/>
        <v>0</v>
      </c>
    </row>
    <row r="26" spans="2:14" x14ac:dyDescent="0.35">
      <c r="B26" s="68">
        <f>Geographies!B24</f>
        <v>0</v>
      </c>
      <c r="C26" s="45"/>
      <c r="D26" s="18">
        <f t="shared" si="0"/>
        <v>0</v>
      </c>
      <c r="G26" s="68">
        <f>Geographies!B24</f>
        <v>0</v>
      </c>
      <c r="H26" s="45"/>
      <c r="I26" s="18">
        <f t="shared" si="1"/>
        <v>0</v>
      </c>
      <c r="L26" s="68">
        <f>Geographies!B24</f>
        <v>0</v>
      </c>
      <c r="M26" s="45"/>
      <c r="N26" s="18">
        <f t="shared" si="2"/>
        <v>0</v>
      </c>
    </row>
    <row r="27" spans="2:14" x14ac:dyDescent="0.35">
      <c r="B27" s="68">
        <f>Geographies!B25</f>
        <v>0</v>
      </c>
      <c r="C27" s="45"/>
      <c r="D27" s="18">
        <f t="shared" si="0"/>
        <v>0</v>
      </c>
      <c r="G27" s="68">
        <f>Geographies!B25</f>
        <v>0</v>
      </c>
      <c r="H27" s="45"/>
      <c r="I27" s="18">
        <f t="shared" si="1"/>
        <v>0</v>
      </c>
      <c r="L27" s="68">
        <f>Geographies!B25</f>
        <v>0</v>
      </c>
      <c r="M27" s="45"/>
      <c r="N27" s="18">
        <f t="shared" si="2"/>
        <v>0</v>
      </c>
    </row>
    <row r="28" spans="2:14" x14ac:dyDescent="0.35">
      <c r="B28" s="68">
        <f>Geographies!B26</f>
        <v>0</v>
      </c>
      <c r="C28" s="45"/>
      <c r="D28" s="18">
        <f t="shared" si="0"/>
        <v>0</v>
      </c>
      <c r="G28" s="68">
        <f>Geographies!B26</f>
        <v>0</v>
      </c>
      <c r="H28" s="45"/>
      <c r="I28" s="18">
        <f t="shared" si="1"/>
        <v>0</v>
      </c>
      <c r="L28" s="68">
        <f>Geographies!B26</f>
        <v>0</v>
      </c>
      <c r="M28" s="45"/>
      <c r="N28" s="18">
        <f t="shared" si="2"/>
        <v>0</v>
      </c>
    </row>
    <row r="29" spans="2:14" x14ac:dyDescent="0.35">
      <c r="B29" s="68">
        <f>Geographies!B27</f>
        <v>0</v>
      </c>
      <c r="C29" s="45"/>
      <c r="D29" s="18">
        <f t="shared" si="0"/>
        <v>0</v>
      </c>
      <c r="G29" s="68">
        <f>Geographies!B27</f>
        <v>0</v>
      </c>
      <c r="H29" s="45"/>
      <c r="I29" s="18">
        <f t="shared" si="1"/>
        <v>0</v>
      </c>
      <c r="L29" s="68">
        <f>Geographies!B27</f>
        <v>0</v>
      </c>
      <c r="M29" s="45"/>
      <c r="N29" s="18">
        <f t="shared" si="2"/>
        <v>0</v>
      </c>
    </row>
    <row r="30" spans="2:14" x14ac:dyDescent="0.35">
      <c r="B30" s="68">
        <f>Geographies!B28</f>
        <v>0</v>
      </c>
      <c r="C30" s="45"/>
      <c r="D30" s="18">
        <f t="shared" si="0"/>
        <v>0</v>
      </c>
      <c r="G30" s="68">
        <f>Geographies!B28</f>
        <v>0</v>
      </c>
      <c r="H30" s="45"/>
      <c r="I30" s="18">
        <f t="shared" si="1"/>
        <v>0</v>
      </c>
      <c r="L30" s="68">
        <f>Geographies!B28</f>
        <v>0</v>
      </c>
      <c r="M30" s="45"/>
      <c r="N30" s="18">
        <f t="shared" si="2"/>
        <v>0</v>
      </c>
    </row>
    <row r="31" spans="2:14" x14ac:dyDescent="0.35">
      <c r="B31" s="68">
        <f>Geographies!B29</f>
        <v>0</v>
      </c>
      <c r="C31" s="45"/>
      <c r="D31" s="18">
        <f t="shared" si="0"/>
        <v>0</v>
      </c>
      <c r="G31" s="68">
        <f>Geographies!B29</f>
        <v>0</v>
      </c>
      <c r="H31" s="45"/>
      <c r="I31" s="18">
        <f t="shared" si="1"/>
        <v>0</v>
      </c>
      <c r="L31" s="68">
        <f>Geographies!B29</f>
        <v>0</v>
      </c>
      <c r="M31" s="45"/>
      <c r="N31" s="18">
        <f t="shared" si="2"/>
        <v>0</v>
      </c>
    </row>
    <row r="32" spans="2:14" x14ac:dyDescent="0.35">
      <c r="B32" s="68">
        <f>Geographies!B30</f>
        <v>0</v>
      </c>
      <c r="C32" s="45"/>
      <c r="D32" s="18">
        <f t="shared" si="0"/>
        <v>0</v>
      </c>
      <c r="G32" s="68">
        <f>Geographies!B30</f>
        <v>0</v>
      </c>
      <c r="H32" s="45"/>
      <c r="I32" s="18">
        <f t="shared" si="1"/>
        <v>0</v>
      </c>
      <c r="L32" s="68">
        <f>Geographies!B30</f>
        <v>0</v>
      </c>
      <c r="M32" s="45"/>
      <c r="N32" s="18">
        <f t="shared" si="2"/>
        <v>0</v>
      </c>
    </row>
    <row r="33" spans="2:14" x14ac:dyDescent="0.35">
      <c r="B33" s="68">
        <f>Geographies!B31</f>
        <v>0</v>
      </c>
      <c r="C33" s="45"/>
      <c r="D33" s="18">
        <f t="shared" si="0"/>
        <v>0</v>
      </c>
      <c r="G33" s="68">
        <f>Geographies!B31</f>
        <v>0</v>
      </c>
      <c r="H33" s="45"/>
      <c r="I33" s="18">
        <f t="shared" si="1"/>
        <v>0</v>
      </c>
      <c r="L33" s="68">
        <f>Geographies!B31</f>
        <v>0</v>
      </c>
      <c r="M33" s="45"/>
      <c r="N33" s="18">
        <f t="shared" si="2"/>
        <v>0</v>
      </c>
    </row>
    <row r="34" spans="2:14" x14ac:dyDescent="0.35">
      <c r="B34" s="68">
        <f>Geographies!B32</f>
        <v>0</v>
      </c>
      <c r="C34" s="45"/>
      <c r="D34" s="18">
        <f t="shared" si="0"/>
        <v>0</v>
      </c>
      <c r="G34" s="68">
        <f>Geographies!B32</f>
        <v>0</v>
      </c>
      <c r="H34" s="45"/>
      <c r="I34" s="18">
        <f t="shared" si="1"/>
        <v>0</v>
      </c>
      <c r="L34" s="68">
        <f>Geographies!B32</f>
        <v>0</v>
      </c>
      <c r="M34" s="45"/>
      <c r="N34" s="18">
        <f t="shared" si="2"/>
        <v>0</v>
      </c>
    </row>
    <row r="35" spans="2:14" x14ac:dyDescent="0.35">
      <c r="B35" s="68">
        <f>Geographies!B33</f>
        <v>0</v>
      </c>
      <c r="C35" s="45"/>
      <c r="D35" s="18">
        <f t="shared" si="0"/>
        <v>0</v>
      </c>
      <c r="G35" s="68">
        <f>Geographies!B33</f>
        <v>0</v>
      </c>
      <c r="H35" s="45"/>
      <c r="I35" s="18">
        <f t="shared" si="1"/>
        <v>0</v>
      </c>
      <c r="L35" s="68">
        <f>Geographies!B33</f>
        <v>0</v>
      </c>
      <c r="M35" s="45"/>
      <c r="N35" s="18">
        <f t="shared" si="2"/>
        <v>0</v>
      </c>
    </row>
    <row r="36" spans="2:14" x14ac:dyDescent="0.35">
      <c r="B36" s="68">
        <f>Geographies!B34</f>
        <v>0</v>
      </c>
      <c r="C36" s="45"/>
      <c r="D36" s="18">
        <f t="shared" si="0"/>
        <v>0</v>
      </c>
      <c r="G36" s="68">
        <f>Geographies!B34</f>
        <v>0</v>
      </c>
      <c r="H36" s="45"/>
      <c r="I36" s="18">
        <f t="shared" si="1"/>
        <v>0</v>
      </c>
      <c r="L36" s="68">
        <f>Geographies!B34</f>
        <v>0</v>
      </c>
      <c r="M36" s="45"/>
      <c r="N36" s="18">
        <f t="shared" si="2"/>
        <v>0</v>
      </c>
    </row>
    <row r="37" spans="2:14" x14ac:dyDescent="0.35">
      <c r="B37" s="68">
        <f>Geographies!B35</f>
        <v>0</v>
      </c>
      <c r="C37" s="45"/>
      <c r="D37" s="18">
        <f t="shared" si="0"/>
        <v>0</v>
      </c>
      <c r="G37" s="68">
        <f>Geographies!B35</f>
        <v>0</v>
      </c>
      <c r="H37" s="45"/>
      <c r="I37" s="18">
        <f t="shared" si="1"/>
        <v>0</v>
      </c>
      <c r="L37" s="68">
        <f>Geographies!B35</f>
        <v>0</v>
      </c>
      <c r="M37" s="45"/>
      <c r="N37" s="18">
        <f t="shared" si="2"/>
        <v>0</v>
      </c>
    </row>
    <row r="38" spans="2:14" x14ac:dyDescent="0.35">
      <c r="B38" s="68">
        <f>Geographies!B36</f>
        <v>0</v>
      </c>
      <c r="C38" s="45"/>
      <c r="D38" s="18">
        <f t="shared" si="0"/>
        <v>0</v>
      </c>
      <c r="G38" s="68">
        <f>Geographies!B36</f>
        <v>0</v>
      </c>
      <c r="H38" s="45"/>
      <c r="I38" s="18">
        <f t="shared" si="1"/>
        <v>0</v>
      </c>
      <c r="L38" s="68">
        <f>Geographies!B36</f>
        <v>0</v>
      </c>
      <c r="M38" s="45"/>
      <c r="N38" s="18">
        <f t="shared" si="2"/>
        <v>0</v>
      </c>
    </row>
    <row r="39" spans="2:14" x14ac:dyDescent="0.35">
      <c r="B39" s="68">
        <f>Geographies!B37</f>
        <v>0</v>
      </c>
      <c r="C39" s="45"/>
      <c r="D39" s="18">
        <f t="shared" si="0"/>
        <v>0</v>
      </c>
      <c r="G39" s="68">
        <f>Geographies!B37</f>
        <v>0</v>
      </c>
      <c r="H39" s="45"/>
      <c r="I39" s="18">
        <f t="shared" si="1"/>
        <v>0</v>
      </c>
      <c r="L39" s="68">
        <f>Geographies!B37</f>
        <v>0</v>
      </c>
      <c r="M39" s="45"/>
      <c r="N39" s="18">
        <f t="shared" si="2"/>
        <v>0</v>
      </c>
    </row>
    <row r="40" spans="2:14" x14ac:dyDescent="0.35">
      <c r="B40" s="68">
        <f>Geographies!B38</f>
        <v>0</v>
      </c>
      <c r="C40" s="45"/>
      <c r="D40" s="18">
        <f t="shared" si="0"/>
        <v>0</v>
      </c>
      <c r="G40" s="68">
        <f>Geographies!B38</f>
        <v>0</v>
      </c>
      <c r="H40" s="45"/>
      <c r="I40" s="18">
        <f t="shared" si="1"/>
        <v>0</v>
      </c>
      <c r="L40" s="68">
        <f>Geographies!B38</f>
        <v>0</v>
      </c>
      <c r="M40" s="45"/>
      <c r="N40" s="18">
        <f t="shared" si="2"/>
        <v>0</v>
      </c>
    </row>
    <row r="41" spans="2:14" x14ac:dyDescent="0.35">
      <c r="B41" s="68">
        <f>Geographies!B39</f>
        <v>0</v>
      </c>
      <c r="C41" s="45"/>
      <c r="D41" s="18">
        <f t="shared" si="0"/>
        <v>0</v>
      </c>
      <c r="G41" s="68">
        <f>Geographies!B39</f>
        <v>0</v>
      </c>
      <c r="H41" s="45"/>
      <c r="I41" s="18">
        <f t="shared" si="1"/>
        <v>0</v>
      </c>
      <c r="L41" s="68">
        <f>Geographies!B39</f>
        <v>0</v>
      </c>
      <c r="M41" s="45"/>
      <c r="N41" s="18">
        <f t="shared" si="2"/>
        <v>0</v>
      </c>
    </row>
    <row r="42" spans="2:14" x14ac:dyDescent="0.35">
      <c r="B42" s="68">
        <f>Geographies!B40</f>
        <v>0</v>
      </c>
      <c r="C42" s="45"/>
      <c r="D42" s="18">
        <f t="shared" si="0"/>
        <v>0</v>
      </c>
      <c r="G42" s="68">
        <f>Geographies!B40</f>
        <v>0</v>
      </c>
      <c r="H42" s="45"/>
      <c r="I42" s="18">
        <f t="shared" si="1"/>
        <v>0</v>
      </c>
      <c r="L42" s="68">
        <f>Geographies!B40</f>
        <v>0</v>
      </c>
      <c r="M42" s="45"/>
      <c r="N42" s="18">
        <f t="shared" si="2"/>
        <v>0</v>
      </c>
    </row>
    <row r="43" spans="2:14" x14ac:dyDescent="0.35">
      <c r="B43" s="68">
        <f>Geographies!B41</f>
        <v>0</v>
      </c>
      <c r="C43" s="45"/>
      <c r="D43" s="18">
        <f t="shared" si="0"/>
        <v>0</v>
      </c>
      <c r="G43" s="68">
        <f>Geographies!B41</f>
        <v>0</v>
      </c>
      <c r="H43" s="45"/>
      <c r="I43" s="18">
        <f t="shared" si="1"/>
        <v>0</v>
      </c>
      <c r="L43" s="68">
        <f>Geographies!B41</f>
        <v>0</v>
      </c>
      <c r="M43" s="45"/>
      <c r="N43" s="18">
        <f t="shared" si="2"/>
        <v>0</v>
      </c>
    </row>
    <row r="44" spans="2:14" x14ac:dyDescent="0.35">
      <c r="B44" s="68">
        <f>Geographies!B42</f>
        <v>0</v>
      </c>
      <c r="C44" s="45"/>
      <c r="D44" s="18">
        <f t="shared" si="0"/>
        <v>0</v>
      </c>
      <c r="G44" s="68">
        <f>Geographies!B42</f>
        <v>0</v>
      </c>
      <c r="H44" s="45"/>
      <c r="I44" s="18">
        <f t="shared" si="1"/>
        <v>0</v>
      </c>
      <c r="L44" s="68">
        <f>Geographies!B42</f>
        <v>0</v>
      </c>
      <c r="M44" s="45"/>
      <c r="N44" s="18">
        <f t="shared" si="2"/>
        <v>0</v>
      </c>
    </row>
    <row r="45" spans="2:14" x14ac:dyDescent="0.35">
      <c r="B45" s="68">
        <f>Geographies!B43</f>
        <v>0</v>
      </c>
      <c r="C45" s="45"/>
      <c r="D45" s="18">
        <f t="shared" si="0"/>
        <v>0</v>
      </c>
      <c r="G45" s="68">
        <f>Geographies!B43</f>
        <v>0</v>
      </c>
      <c r="H45" s="45"/>
      <c r="I45" s="18">
        <f t="shared" si="1"/>
        <v>0</v>
      </c>
      <c r="L45" s="68">
        <f>Geographies!B43</f>
        <v>0</v>
      </c>
      <c r="M45" s="45"/>
      <c r="N45" s="18">
        <f t="shared" si="2"/>
        <v>0</v>
      </c>
    </row>
    <row r="46" spans="2:14" x14ac:dyDescent="0.35">
      <c r="B46" s="68">
        <f>Geographies!B44</f>
        <v>0</v>
      </c>
      <c r="C46" s="45"/>
      <c r="D46" s="18">
        <f t="shared" si="0"/>
        <v>0</v>
      </c>
      <c r="G46" s="68">
        <f>Geographies!B44</f>
        <v>0</v>
      </c>
      <c r="H46" s="45"/>
      <c r="I46" s="18">
        <f t="shared" si="1"/>
        <v>0</v>
      </c>
      <c r="L46" s="68">
        <f>Geographies!B44</f>
        <v>0</v>
      </c>
      <c r="M46" s="45"/>
      <c r="N46" s="18">
        <f t="shared" si="2"/>
        <v>0</v>
      </c>
    </row>
    <row r="47" spans="2:14" x14ac:dyDescent="0.35">
      <c r="B47" s="68">
        <f>Geographies!B45</f>
        <v>0</v>
      </c>
      <c r="C47" s="45"/>
      <c r="D47" s="18">
        <f t="shared" si="0"/>
        <v>0</v>
      </c>
      <c r="G47" s="68">
        <f>Geographies!B45</f>
        <v>0</v>
      </c>
      <c r="H47" s="45"/>
      <c r="I47" s="18">
        <f t="shared" si="1"/>
        <v>0</v>
      </c>
      <c r="L47" s="68">
        <f>Geographies!B45</f>
        <v>0</v>
      </c>
      <c r="M47" s="45"/>
      <c r="N47" s="18">
        <f t="shared" si="2"/>
        <v>0</v>
      </c>
    </row>
    <row r="48" spans="2:14" x14ac:dyDescent="0.35">
      <c r="B48" s="68">
        <f>Geographies!B46</f>
        <v>0</v>
      </c>
      <c r="C48" s="45"/>
      <c r="D48" s="18">
        <f t="shared" si="0"/>
        <v>0</v>
      </c>
      <c r="G48" s="68">
        <f>Geographies!B46</f>
        <v>0</v>
      </c>
      <c r="H48" s="45"/>
      <c r="I48" s="18">
        <f t="shared" si="1"/>
        <v>0</v>
      </c>
      <c r="L48" s="68">
        <f>Geographies!B46</f>
        <v>0</v>
      </c>
      <c r="M48" s="45"/>
      <c r="N48" s="18">
        <f t="shared" si="2"/>
        <v>0</v>
      </c>
    </row>
    <row r="49" spans="2:14" x14ac:dyDescent="0.35">
      <c r="B49" s="68">
        <f>Geographies!B47</f>
        <v>0</v>
      </c>
      <c r="C49" s="45"/>
      <c r="D49" s="18">
        <f t="shared" si="0"/>
        <v>0</v>
      </c>
      <c r="G49" s="68">
        <f>Geographies!B47</f>
        <v>0</v>
      </c>
      <c r="H49" s="45"/>
      <c r="I49" s="18">
        <f t="shared" si="1"/>
        <v>0</v>
      </c>
      <c r="L49" s="68">
        <f>Geographies!B47</f>
        <v>0</v>
      </c>
      <c r="M49" s="45"/>
      <c r="N49" s="18">
        <f t="shared" si="2"/>
        <v>0</v>
      </c>
    </row>
    <row r="50" spans="2:14" x14ac:dyDescent="0.35">
      <c r="B50" s="68">
        <f>Geographies!B48</f>
        <v>0</v>
      </c>
      <c r="C50" s="45"/>
      <c r="D50" s="18">
        <f t="shared" si="0"/>
        <v>0</v>
      </c>
      <c r="G50" s="68">
        <f>Geographies!B48</f>
        <v>0</v>
      </c>
      <c r="H50" s="45"/>
      <c r="I50" s="18">
        <f t="shared" si="1"/>
        <v>0</v>
      </c>
      <c r="L50" s="68">
        <f>Geographies!B48</f>
        <v>0</v>
      </c>
      <c r="M50" s="45"/>
      <c r="N50" s="18">
        <f t="shared" si="2"/>
        <v>0</v>
      </c>
    </row>
    <row r="51" spans="2:14" x14ac:dyDescent="0.35">
      <c r="B51" s="68">
        <f>Geographies!B49</f>
        <v>0</v>
      </c>
      <c r="C51" s="45"/>
      <c r="D51" s="18">
        <f t="shared" si="0"/>
        <v>0</v>
      </c>
      <c r="G51" s="68">
        <f>Geographies!B49</f>
        <v>0</v>
      </c>
      <c r="H51" s="45"/>
      <c r="I51" s="18">
        <f t="shared" si="1"/>
        <v>0</v>
      </c>
      <c r="L51" s="68">
        <f>Geographies!B49</f>
        <v>0</v>
      </c>
      <c r="M51" s="45"/>
      <c r="N51" s="18">
        <f t="shared" si="2"/>
        <v>0</v>
      </c>
    </row>
    <row r="52" spans="2:14" x14ac:dyDescent="0.35">
      <c r="B52" s="68">
        <f>Geographies!B50</f>
        <v>0</v>
      </c>
      <c r="C52" s="45"/>
      <c r="D52" s="18">
        <f t="shared" si="0"/>
        <v>0</v>
      </c>
      <c r="G52" s="68">
        <f>Geographies!B50</f>
        <v>0</v>
      </c>
      <c r="H52" s="45"/>
      <c r="I52" s="18">
        <f t="shared" si="1"/>
        <v>0</v>
      </c>
      <c r="L52" s="68">
        <f>Geographies!B50</f>
        <v>0</v>
      </c>
      <c r="M52" s="45"/>
      <c r="N52" s="18">
        <f t="shared" si="2"/>
        <v>0</v>
      </c>
    </row>
    <row r="53" spans="2:14" x14ac:dyDescent="0.35">
      <c r="B53" s="68">
        <f>Geographies!B51</f>
        <v>0</v>
      </c>
      <c r="C53" s="45"/>
      <c r="D53" s="18">
        <f t="shared" si="0"/>
        <v>0</v>
      </c>
      <c r="G53" s="68">
        <f>Geographies!B51</f>
        <v>0</v>
      </c>
      <c r="H53" s="45"/>
      <c r="I53" s="18">
        <f t="shared" si="1"/>
        <v>0</v>
      </c>
      <c r="L53" s="68">
        <f>Geographies!B51</f>
        <v>0</v>
      </c>
      <c r="M53" s="45"/>
      <c r="N53" s="18">
        <f t="shared" si="2"/>
        <v>0</v>
      </c>
    </row>
    <row r="54" spans="2:14" x14ac:dyDescent="0.35">
      <c r="B54" s="68">
        <f>Geographies!B52</f>
        <v>0</v>
      </c>
      <c r="C54" s="45"/>
      <c r="D54" s="18">
        <f t="shared" si="0"/>
        <v>0</v>
      </c>
      <c r="G54" s="68">
        <f>Geographies!B52</f>
        <v>0</v>
      </c>
      <c r="H54" s="45"/>
      <c r="I54" s="18">
        <f t="shared" si="1"/>
        <v>0</v>
      </c>
      <c r="L54" s="68">
        <f>Geographies!B52</f>
        <v>0</v>
      </c>
      <c r="M54" s="45"/>
      <c r="N54" s="18">
        <f t="shared" si="2"/>
        <v>0</v>
      </c>
    </row>
    <row r="55" spans="2:14" x14ac:dyDescent="0.35">
      <c r="B55" s="68">
        <f>Geographies!B53</f>
        <v>0</v>
      </c>
      <c r="C55" s="45"/>
      <c r="D55" s="18">
        <f t="shared" si="0"/>
        <v>0</v>
      </c>
      <c r="G55" s="68">
        <f>Geographies!B53</f>
        <v>0</v>
      </c>
      <c r="H55" s="45"/>
      <c r="I55" s="18">
        <f t="shared" si="1"/>
        <v>0</v>
      </c>
      <c r="L55" s="68">
        <f>Geographies!B53</f>
        <v>0</v>
      </c>
      <c r="M55" s="45"/>
      <c r="N55" s="18">
        <f t="shared" si="2"/>
        <v>0</v>
      </c>
    </row>
    <row r="56" spans="2:14" x14ac:dyDescent="0.35">
      <c r="B56" s="68">
        <f>Geographies!B54</f>
        <v>0</v>
      </c>
      <c r="C56" s="45"/>
      <c r="D56" s="18">
        <f t="shared" si="0"/>
        <v>0</v>
      </c>
      <c r="G56" s="68">
        <f>Geographies!B54</f>
        <v>0</v>
      </c>
      <c r="H56" s="45"/>
      <c r="I56" s="18">
        <f t="shared" si="1"/>
        <v>0</v>
      </c>
      <c r="L56" s="68">
        <f>Geographies!B54</f>
        <v>0</v>
      </c>
      <c r="M56" s="45"/>
      <c r="N56" s="18">
        <f t="shared" si="2"/>
        <v>0</v>
      </c>
    </row>
    <row r="57" spans="2:14" x14ac:dyDescent="0.35">
      <c r="B57" s="68">
        <f>Geographies!B55</f>
        <v>0</v>
      </c>
      <c r="C57" s="45"/>
      <c r="D57" s="18">
        <f t="shared" si="0"/>
        <v>0</v>
      </c>
      <c r="G57" s="68">
        <f>Geographies!B55</f>
        <v>0</v>
      </c>
      <c r="H57" s="45"/>
      <c r="I57" s="18">
        <f t="shared" si="1"/>
        <v>0</v>
      </c>
      <c r="L57" s="68">
        <f>Geographies!B55</f>
        <v>0</v>
      </c>
      <c r="M57" s="45"/>
      <c r="N57" s="18">
        <f t="shared" si="2"/>
        <v>0</v>
      </c>
    </row>
    <row r="58" spans="2:14" x14ac:dyDescent="0.35">
      <c r="B58" s="68">
        <f>Geographies!B56</f>
        <v>0</v>
      </c>
      <c r="C58" s="45"/>
      <c r="D58" s="18">
        <f t="shared" si="0"/>
        <v>0</v>
      </c>
      <c r="G58" s="68">
        <f>Geographies!B56</f>
        <v>0</v>
      </c>
      <c r="H58" s="45"/>
      <c r="I58" s="18">
        <f t="shared" si="1"/>
        <v>0</v>
      </c>
      <c r="L58" s="68">
        <f>Geographies!B56</f>
        <v>0</v>
      </c>
      <c r="M58" s="45"/>
      <c r="N58" s="18">
        <f t="shared" si="2"/>
        <v>0</v>
      </c>
    </row>
    <row r="59" spans="2:14" x14ac:dyDescent="0.35">
      <c r="B59" s="68">
        <f>Geographies!B57</f>
        <v>0</v>
      </c>
      <c r="C59" s="45"/>
      <c r="D59" s="18">
        <f t="shared" si="0"/>
        <v>0</v>
      </c>
      <c r="G59" s="68">
        <f>Geographies!B57</f>
        <v>0</v>
      </c>
      <c r="H59" s="45"/>
      <c r="I59" s="18">
        <f t="shared" si="1"/>
        <v>0</v>
      </c>
      <c r="L59" s="68">
        <f>Geographies!B57</f>
        <v>0</v>
      </c>
      <c r="M59" s="45"/>
      <c r="N59" s="18">
        <f t="shared" si="2"/>
        <v>0</v>
      </c>
    </row>
    <row r="60" spans="2:14" x14ac:dyDescent="0.35">
      <c r="B60" s="68">
        <f>Geographies!B58</f>
        <v>0</v>
      </c>
      <c r="C60" s="45"/>
      <c r="D60" s="18">
        <f t="shared" si="0"/>
        <v>0</v>
      </c>
      <c r="G60" s="68">
        <f>Geographies!B58</f>
        <v>0</v>
      </c>
      <c r="H60" s="45"/>
      <c r="I60" s="18">
        <f t="shared" si="1"/>
        <v>0</v>
      </c>
      <c r="L60" s="68">
        <f>Geographies!B58</f>
        <v>0</v>
      </c>
      <c r="M60" s="45"/>
      <c r="N60" s="18">
        <f t="shared" si="2"/>
        <v>0</v>
      </c>
    </row>
    <row r="61" spans="2:14" x14ac:dyDescent="0.35">
      <c r="B61" s="68">
        <f>Geographies!B59</f>
        <v>0</v>
      </c>
      <c r="C61" s="46"/>
      <c r="D61" s="20">
        <f t="shared" si="0"/>
        <v>0</v>
      </c>
      <c r="G61" s="68">
        <f>Geographies!B59</f>
        <v>0</v>
      </c>
      <c r="H61" s="46"/>
      <c r="I61" s="20">
        <f t="shared" si="1"/>
        <v>0</v>
      </c>
      <c r="L61" s="68">
        <f>Geographies!B59</f>
        <v>0</v>
      </c>
      <c r="M61" s="46"/>
      <c r="N61" s="20">
        <f t="shared" si="2"/>
        <v>0</v>
      </c>
    </row>
    <row r="62" spans="2:14" x14ac:dyDescent="0.35">
      <c r="B62" s="21"/>
      <c r="C62" s="21"/>
      <c r="D62" s="21"/>
      <c r="G62" s="21"/>
      <c r="H62" s="21"/>
      <c r="I62" s="21"/>
      <c r="L62" s="21"/>
      <c r="M62" s="21"/>
      <c r="N62" s="21"/>
    </row>
    <row r="63" spans="2:14" x14ac:dyDescent="0.35">
      <c r="B63" s="51" t="s">
        <v>2</v>
      </c>
      <c r="C63" s="22">
        <f>SUM(C13:C61)</f>
        <v>0</v>
      </c>
      <c r="D63" s="22">
        <f>SUM(D13:D61)</f>
        <v>0</v>
      </c>
      <c r="G63" s="51" t="s">
        <v>2</v>
      </c>
      <c r="H63" s="22">
        <f>SUM(H13:H61)</f>
        <v>0</v>
      </c>
      <c r="I63" s="22">
        <f>SUM(I13:I61)</f>
        <v>0</v>
      </c>
      <c r="L63" s="51" t="s">
        <v>2</v>
      </c>
      <c r="M63" s="22">
        <f>SUM(M13:M61)</f>
        <v>0</v>
      </c>
      <c r="N63" s="22">
        <f>SUM(N13:N61)</f>
        <v>0</v>
      </c>
    </row>
  </sheetData>
  <sheetProtection algorithmName="SHA-512" hashValue="eziaUkpqVfNldLoYOxv2QIirI6pj13qj5ZvfPgMrL3OfItV6d3ywyVfFrwD3NsYKjm41Jzcp9CQPXaa1K4+bKg==" saltValue="8otaw4Ckjt1HWXTdJImF0w==" spinCount="100000" sheet="1" objects="1" scenarios="1"/>
  <mergeCells count="3">
    <mergeCell ref="B9:E9"/>
    <mergeCell ref="G9:J9"/>
    <mergeCell ref="L9:O9"/>
  </mergeCells>
  <conditionalFormatting sqref="E10 J10 O10 C13:C61 H13:H61 M13:M61">
    <cfRule type="containsBlanks" dxfId="1" priority="1">
      <formula>LEN(TRIM(C10))=0</formula>
    </cfRule>
  </conditionalFormatting>
  <pageMargins left="0.75" right="0.75" top="1" bottom="1" header="0.5" footer="0.5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zoomScale="60" zoomScaleNormal="60" workbookViewId="0">
      <pane xSplit="2" ySplit="7" topLeftCell="C8" activePane="bottomRight" state="frozen"/>
      <selection activeCell="C10" sqref="C10"/>
      <selection pane="topRight" activeCell="C10" sqref="C10"/>
      <selection pane="bottomLeft" activeCell="C10" sqref="C10"/>
      <selection pane="bottomRight" activeCell="M8" sqref="M8:M58"/>
    </sheetView>
  </sheetViews>
  <sheetFormatPr defaultColWidth="11" defaultRowHeight="15.5" x14ac:dyDescent="0.35"/>
  <cols>
    <col min="1" max="1" width="3.9140625" style="11" customWidth="1"/>
    <col min="2" max="3" width="19" style="48" customWidth="1"/>
    <col min="4" max="4" width="18" style="48" customWidth="1"/>
    <col min="5" max="5" width="23.58203125" style="48" customWidth="1"/>
    <col min="6" max="6" width="3.5" style="11" customWidth="1"/>
    <col min="7" max="7" width="18" style="48" customWidth="1"/>
    <col min="8" max="8" width="18.33203125" style="48" customWidth="1"/>
    <col min="9" max="9" width="17.1640625" style="48" customWidth="1"/>
    <col min="10" max="10" width="22.6640625" style="48" customWidth="1"/>
    <col min="11" max="11" width="3.5" style="48" customWidth="1"/>
    <col min="12" max="12" width="18" style="48" customWidth="1"/>
    <col min="13" max="13" width="18.33203125" style="48" customWidth="1"/>
    <col min="14" max="14" width="19.08203125" style="48" customWidth="1"/>
    <col min="15" max="15" width="22.6640625" style="48" customWidth="1"/>
    <col min="16" max="16" width="3.6640625" style="11" customWidth="1"/>
    <col min="17" max="16384" width="11" style="11"/>
  </cols>
  <sheetData>
    <row r="1" spans="1:19" x14ac:dyDescent="0.35">
      <c r="A1" s="23" t="s">
        <v>22</v>
      </c>
    </row>
    <row r="2" spans="1:19" x14ac:dyDescent="0.35">
      <c r="R2" s="24"/>
      <c r="S2" s="25" t="s">
        <v>24</v>
      </c>
    </row>
    <row r="3" spans="1:19" ht="21" customHeight="1" x14ac:dyDescent="0.45">
      <c r="A3" s="12"/>
      <c r="I3" s="60"/>
      <c r="N3" s="60"/>
      <c r="Q3" s="26"/>
      <c r="R3" s="27" t="s">
        <v>6</v>
      </c>
      <c r="S3" s="28">
        <f>SUM(E8:E58)+SUM(J8:J58)+SUM(O8:O58)</f>
        <v>0</v>
      </c>
    </row>
    <row r="4" spans="1:19" ht="21" customHeight="1" x14ac:dyDescent="0.45">
      <c r="A4" s="12"/>
      <c r="I4" s="60"/>
      <c r="N4" s="60"/>
      <c r="Q4" s="26"/>
      <c r="R4" s="27" t="s">
        <v>7</v>
      </c>
      <c r="S4" s="28">
        <f>SUM(D8:D58)+SUM(I8:I58)+SUM(N8:N58)</f>
        <v>0</v>
      </c>
    </row>
    <row r="5" spans="1:19" ht="21" customHeight="1" x14ac:dyDescent="0.45">
      <c r="B5" s="49"/>
      <c r="C5" s="49"/>
      <c r="D5" s="49"/>
      <c r="I5" s="60"/>
      <c r="N5" s="60"/>
      <c r="Q5" s="26"/>
      <c r="R5" s="27" t="s">
        <v>8</v>
      </c>
      <c r="S5" s="30">
        <f>'Training Targets'!D63+'Training Targets'!I63+'Training Targets'!N63</f>
        <v>0</v>
      </c>
    </row>
    <row r="6" spans="1:19" ht="21" customHeight="1" x14ac:dyDescent="0.45">
      <c r="B6" s="49"/>
      <c r="C6" s="49"/>
      <c r="D6" s="49"/>
      <c r="G6" s="61"/>
      <c r="H6" s="62"/>
      <c r="I6" s="60"/>
      <c r="L6" s="61"/>
      <c r="M6" s="62"/>
      <c r="N6" s="60"/>
    </row>
    <row r="7" spans="1:19" ht="60" customHeight="1" x14ac:dyDescent="0.35">
      <c r="B7" s="50" t="s">
        <v>9</v>
      </c>
      <c r="C7" s="54" t="s">
        <v>4</v>
      </c>
      <c r="D7" s="54" t="s">
        <v>15</v>
      </c>
      <c r="E7" s="57" t="s">
        <v>30</v>
      </c>
      <c r="G7" s="50" t="s">
        <v>9</v>
      </c>
      <c r="H7" s="54" t="s">
        <v>4</v>
      </c>
      <c r="I7" s="54" t="s">
        <v>14</v>
      </c>
      <c r="J7" s="57" t="s">
        <v>31</v>
      </c>
      <c r="L7" s="50" t="s">
        <v>9</v>
      </c>
      <c r="M7" s="54" t="s">
        <v>4</v>
      </c>
      <c r="N7" s="54" t="s">
        <v>32</v>
      </c>
      <c r="O7" s="57" t="s">
        <v>33</v>
      </c>
    </row>
    <row r="8" spans="1:19" x14ac:dyDescent="0.35">
      <c r="B8" s="52"/>
      <c r="C8" s="69">
        <f>Geographies!B11</f>
        <v>0</v>
      </c>
      <c r="D8" s="56"/>
      <c r="E8" s="58"/>
      <c r="F8" s="31"/>
      <c r="G8" s="52"/>
      <c r="H8" s="69">
        <f>Geographies!B11</f>
        <v>0</v>
      </c>
      <c r="I8" s="56"/>
      <c r="J8" s="58"/>
      <c r="K8" s="63"/>
      <c r="L8" s="52"/>
      <c r="M8" s="69">
        <f>Geographies!B11</f>
        <v>0</v>
      </c>
      <c r="N8" s="56"/>
      <c r="O8" s="58"/>
    </row>
    <row r="9" spans="1:19" x14ac:dyDescent="0.35">
      <c r="B9" s="52"/>
      <c r="C9" s="69">
        <f>Geographies!B12</f>
        <v>0</v>
      </c>
      <c r="D9" s="56"/>
      <c r="E9" s="58"/>
      <c r="F9" s="29"/>
      <c r="G9" s="52"/>
      <c r="H9" s="69">
        <f>Geographies!B12</f>
        <v>0</v>
      </c>
      <c r="I9" s="56"/>
      <c r="J9" s="58"/>
      <c r="K9" s="60"/>
      <c r="L9" s="52"/>
      <c r="M9" s="69">
        <f>Geographies!B12</f>
        <v>0</v>
      </c>
      <c r="N9" s="56"/>
      <c r="O9" s="58"/>
    </row>
    <row r="10" spans="1:19" x14ac:dyDescent="0.35">
      <c r="B10" s="52"/>
      <c r="C10" s="69">
        <f>Geographies!B13</f>
        <v>0</v>
      </c>
      <c r="D10" s="56"/>
      <c r="E10" s="58"/>
      <c r="F10" s="29"/>
      <c r="G10" s="52"/>
      <c r="H10" s="69">
        <f>Geographies!B13</f>
        <v>0</v>
      </c>
      <c r="I10" s="56"/>
      <c r="J10" s="58"/>
      <c r="K10" s="60"/>
      <c r="L10" s="52"/>
      <c r="M10" s="69">
        <f>Geographies!B13</f>
        <v>0</v>
      </c>
      <c r="N10" s="56"/>
      <c r="O10" s="58"/>
    </row>
    <row r="11" spans="1:19" x14ac:dyDescent="0.35">
      <c r="B11" s="52"/>
      <c r="C11" s="69">
        <f>Geographies!B14</f>
        <v>0</v>
      </c>
      <c r="D11" s="56"/>
      <c r="E11" s="58"/>
      <c r="F11" s="29"/>
      <c r="G11" s="52"/>
      <c r="H11" s="69">
        <f>Geographies!B14</f>
        <v>0</v>
      </c>
      <c r="I11" s="56"/>
      <c r="J11" s="58"/>
      <c r="K11" s="60"/>
      <c r="L11" s="52"/>
      <c r="M11" s="69">
        <f>Geographies!B14</f>
        <v>0</v>
      </c>
      <c r="N11" s="56"/>
      <c r="O11" s="58"/>
    </row>
    <row r="12" spans="1:19" x14ac:dyDescent="0.35">
      <c r="B12" s="52"/>
      <c r="C12" s="69">
        <f>Geographies!B15</f>
        <v>0</v>
      </c>
      <c r="D12" s="56"/>
      <c r="E12" s="58"/>
      <c r="F12" s="29"/>
      <c r="G12" s="52"/>
      <c r="H12" s="69">
        <f>Geographies!B15</f>
        <v>0</v>
      </c>
      <c r="I12" s="56"/>
      <c r="J12" s="58"/>
      <c r="K12" s="60"/>
      <c r="L12" s="52"/>
      <c r="M12" s="69">
        <f>Geographies!B15</f>
        <v>0</v>
      </c>
      <c r="N12" s="56"/>
      <c r="O12" s="58"/>
    </row>
    <row r="13" spans="1:19" x14ac:dyDescent="0.35">
      <c r="B13" s="52"/>
      <c r="C13" s="69">
        <f>Geographies!B16</f>
        <v>0</v>
      </c>
      <c r="D13" s="56"/>
      <c r="E13" s="58"/>
      <c r="F13" s="29"/>
      <c r="G13" s="52"/>
      <c r="H13" s="69">
        <f>Geographies!B16</f>
        <v>0</v>
      </c>
      <c r="I13" s="56"/>
      <c r="J13" s="58"/>
      <c r="K13" s="60"/>
      <c r="L13" s="52"/>
      <c r="M13" s="69">
        <f>Geographies!B16</f>
        <v>0</v>
      </c>
      <c r="N13" s="56"/>
      <c r="O13" s="58"/>
    </row>
    <row r="14" spans="1:19" x14ac:dyDescent="0.35">
      <c r="B14" s="52"/>
      <c r="C14" s="69">
        <f>Geographies!B17</f>
        <v>0</v>
      </c>
      <c r="D14" s="56"/>
      <c r="E14" s="58"/>
      <c r="F14" s="29"/>
      <c r="G14" s="52"/>
      <c r="H14" s="69">
        <f>Geographies!B17</f>
        <v>0</v>
      </c>
      <c r="I14" s="56"/>
      <c r="J14" s="58"/>
      <c r="K14" s="60"/>
      <c r="L14" s="52"/>
      <c r="M14" s="69">
        <f>Geographies!B17</f>
        <v>0</v>
      </c>
      <c r="N14" s="56"/>
      <c r="O14" s="58"/>
    </row>
    <row r="15" spans="1:19" x14ac:dyDescent="0.35">
      <c r="B15" s="52"/>
      <c r="C15" s="69">
        <f>Geographies!B18</f>
        <v>0</v>
      </c>
      <c r="D15" s="56"/>
      <c r="E15" s="58"/>
      <c r="F15" s="29"/>
      <c r="G15" s="52"/>
      <c r="H15" s="69">
        <f>Geographies!B18</f>
        <v>0</v>
      </c>
      <c r="I15" s="56"/>
      <c r="J15" s="58"/>
      <c r="K15" s="60"/>
      <c r="L15" s="52"/>
      <c r="M15" s="69">
        <f>Geographies!B18</f>
        <v>0</v>
      </c>
      <c r="N15" s="56"/>
      <c r="O15" s="58"/>
    </row>
    <row r="16" spans="1:19" x14ac:dyDescent="0.35">
      <c r="B16" s="52"/>
      <c r="C16" s="69">
        <f>Geographies!B19</f>
        <v>0</v>
      </c>
      <c r="D16" s="56"/>
      <c r="E16" s="58"/>
      <c r="F16" s="29"/>
      <c r="G16" s="52"/>
      <c r="H16" s="69">
        <f>Geographies!B19</f>
        <v>0</v>
      </c>
      <c r="I16" s="56"/>
      <c r="J16" s="58"/>
      <c r="K16" s="60"/>
      <c r="L16" s="52"/>
      <c r="M16" s="69">
        <f>Geographies!B19</f>
        <v>0</v>
      </c>
      <c r="N16" s="56"/>
      <c r="O16" s="58"/>
    </row>
    <row r="17" spans="2:15" x14ac:dyDescent="0.35">
      <c r="B17" s="52"/>
      <c r="C17" s="69">
        <f>Geographies!B20</f>
        <v>0</v>
      </c>
      <c r="D17" s="56"/>
      <c r="E17" s="58"/>
      <c r="F17" s="29"/>
      <c r="G17" s="52"/>
      <c r="H17" s="69">
        <f>Geographies!B20</f>
        <v>0</v>
      </c>
      <c r="I17" s="56"/>
      <c r="J17" s="58"/>
      <c r="K17" s="60"/>
      <c r="L17" s="52"/>
      <c r="M17" s="69">
        <f>Geographies!B20</f>
        <v>0</v>
      </c>
      <c r="N17" s="56"/>
      <c r="O17" s="58"/>
    </row>
    <row r="18" spans="2:15" x14ac:dyDescent="0.35">
      <c r="B18" s="52"/>
      <c r="C18" s="69">
        <f>Geographies!B21</f>
        <v>0</v>
      </c>
      <c r="D18" s="56"/>
      <c r="E18" s="58"/>
      <c r="F18" s="29"/>
      <c r="G18" s="52"/>
      <c r="H18" s="69">
        <f>Geographies!B21</f>
        <v>0</v>
      </c>
      <c r="I18" s="56"/>
      <c r="J18" s="58"/>
      <c r="K18" s="60"/>
      <c r="L18" s="52"/>
      <c r="M18" s="69">
        <f>Geographies!B21</f>
        <v>0</v>
      </c>
      <c r="N18" s="56"/>
      <c r="O18" s="58"/>
    </row>
    <row r="19" spans="2:15" x14ac:dyDescent="0.35">
      <c r="B19" s="52"/>
      <c r="C19" s="69">
        <f>Geographies!B22</f>
        <v>0</v>
      </c>
      <c r="D19" s="56"/>
      <c r="E19" s="58"/>
      <c r="F19" s="29"/>
      <c r="G19" s="52"/>
      <c r="H19" s="69">
        <f>Geographies!B22</f>
        <v>0</v>
      </c>
      <c r="I19" s="56"/>
      <c r="J19" s="58"/>
      <c r="K19" s="60"/>
      <c r="L19" s="52"/>
      <c r="M19" s="69">
        <f>Geographies!B22</f>
        <v>0</v>
      </c>
      <c r="N19" s="56"/>
      <c r="O19" s="58"/>
    </row>
    <row r="20" spans="2:15" x14ac:dyDescent="0.35">
      <c r="B20" s="52"/>
      <c r="C20" s="69">
        <f>Geographies!B23</f>
        <v>0</v>
      </c>
      <c r="D20" s="56"/>
      <c r="E20" s="58"/>
      <c r="F20" s="29"/>
      <c r="G20" s="52"/>
      <c r="H20" s="69">
        <f>Geographies!B23</f>
        <v>0</v>
      </c>
      <c r="I20" s="56"/>
      <c r="J20" s="58"/>
      <c r="K20" s="60"/>
      <c r="L20" s="52"/>
      <c r="M20" s="69">
        <f>Geographies!B23</f>
        <v>0</v>
      </c>
      <c r="N20" s="56"/>
      <c r="O20" s="58"/>
    </row>
    <row r="21" spans="2:15" x14ac:dyDescent="0.35">
      <c r="B21" s="52"/>
      <c r="C21" s="69">
        <f>Geographies!B24</f>
        <v>0</v>
      </c>
      <c r="D21" s="56"/>
      <c r="E21" s="58"/>
      <c r="F21" s="29"/>
      <c r="G21" s="52"/>
      <c r="H21" s="69">
        <f>Geographies!B24</f>
        <v>0</v>
      </c>
      <c r="I21" s="56"/>
      <c r="J21" s="58"/>
      <c r="K21" s="60"/>
      <c r="L21" s="52"/>
      <c r="M21" s="69">
        <f>Geographies!B24</f>
        <v>0</v>
      </c>
      <c r="N21" s="56"/>
      <c r="O21" s="58"/>
    </row>
    <row r="22" spans="2:15" x14ac:dyDescent="0.35">
      <c r="B22" s="52"/>
      <c r="C22" s="69">
        <f>Geographies!B25</f>
        <v>0</v>
      </c>
      <c r="D22" s="56"/>
      <c r="E22" s="58"/>
      <c r="F22" s="29"/>
      <c r="G22" s="52"/>
      <c r="H22" s="69">
        <f>Geographies!B25</f>
        <v>0</v>
      </c>
      <c r="I22" s="56"/>
      <c r="J22" s="58"/>
      <c r="K22" s="60"/>
      <c r="L22" s="52"/>
      <c r="M22" s="69">
        <f>Geographies!B25</f>
        <v>0</v>
      </c>
      <c r="N22" s="56"/>
      <c r="O22" s="58"/>
    </row>
    <row r="23" spans="2:15" x14ac:dyDescent="0.35">
      <c r="B23" s="52"/>
      <c r="C23" s="69">
        <f>Geographies!B26</f>
        <v>0</v>
      </c>
      <c r="D23" s="56"/>
      <c r="E23" s="58"/>
      <c r="F23" s="29"/>
      <c r="G23" s="52"/>
      <c r="H23" s="69">
        <f>Geographies!B26</f>
        <v>0</v>
      </c>
      <c r="I23" s="56"/>
      <c r="J23" s="58"/>
      <c r="K23" s="60"/>
      <c r="L23" s="52"/>
      <c r="M23" s="69">
        <f>Geographies!B26</f>
        <v>0</v>
      </c>
      <c r="N23" s="56"/>
      <c r="O23" s="58"/>
    </row>
    <row r="24" spans="2:15" x14ac:dyDescent="0.35">
      <c r="B24" s="52"/>
      <c r="C24" s="69">
        <f>Geographies!B27</f>
        <v>0</v>
      </c>
      <c r="D24" s="56"/>
      <c r="E24" s="58"/>
      <c r="F24" s="29"/>
      <c r="G24" s="52"/>
      <c r="H24" s="69">
        <f>Geographies!B27</f>
        <v>0</v>
      </c>
      <c r="I24" s="56"/>
      <c r="J24" s="58"/>
      <c r="K24" s="60"/>
      <c r="L24" s="52"/>
      <c r="M24" s="69">
        <f>Geographies!B27</f>
        <v>0</v>
      </c>
      <c r="N24" s="56"/>
      <c r="O24" s="58"/>
    </row>
    <row r="25" spans="2:15" x14ac:dyDescent="0.35">
      <c r="B25" s="52"/>
      <c r="C25" s="69">
        <f>Geographies!B28</f>
        <v>0</v>
      </c>
      <c r="D25" s="56"/>
      <c r="E25" s="58"/>
      <c r="F25" s="29"/>
      <c r="G25" s="52"/>
      <c r="H25" s="69">
        <f>Geographies!B28</f>
        <v>0</v>
      </c>
      <c r="I25" s="56"/>
      <c r="J25" s="58"/>
      <c r="K25" s="60"/>
      <c r="L25" s="52"/>
      <c r="M25" s="69">
        <f>Geographies!B28</f>
        <v>0</v>
      </c>
      <c r="N25" s="56"/>
      <c r="O25" s="58"/>
    </row>
    <row r="26" spans="2:15" x14ac:dyDescent="0.35">
      <c r="B26" s="52"/>
      <c r="C26" s="69">
        <f>Geographies!B29</f>
        <v>0</v>
      </c>
      <c r="D26" s="56"/>
      <c r="E26" s="58"/>
      <c r="F26" s="29"/>
      <c r="G26" s="52"/>
      <c r="H26" s="69">
        <f>Geographies!B29</f>
        <v>0</v>
      </c>
      <c r="I26" s="56"/>
      <c r="J26" s="58"/>
      <c r="K26" s="60"/>
      <c r="L26" s="52"/>
      <c r="M26" s="69">
        <f>Geographies!B29</f>
        <v>0</v>
      </c>
      <c r="N26" s="56"/>
      <c r="O26" s="58"/>
    </row>
    <row r="27" spans="2:15" x14ac:dyDescent="0.35">
      <c r="B27" s="52"/>
      <c r="C27" s="69">
        <f>Geographies!B30</f>
        <v>0</v>
      </c>
      <c r="D27" s="56"/>
      <c r="E27" s="58"/>
      <c r="F27" s="29"/>
      <c r="G27" s="52"/>
      <c r="H27" s="69">
        <f>Geographies!B30</f>
        <v>0</v>
      </c>
      <c r="I27" s="56"/>
      <c r="J27" s="58"/>
      <c r="K27" s="60"/>
      <c r="L27" s="52"/>
      <c r="M27" s="69">
        <f>Geographies!B30</f>
        <v>0</v>
      </c>
      <c r="N27" s="56"/>
      <c r="O27" s="58"/>
    </row>
    <row r="28" spans="2:15" x14ac:dyDescent="0.35">
      <c r="B28" s="52"/>
      <c r="C28" s="69">
        <f>Geographies!B31</f>
        <v>0</v>
      </c>
      <c r="D28" s="56"/>
      <c r="E28" s="58"/>
      <c r="F28" s="29"/>
      <c r="G28" s="52"/>
      <c r="H28" s="69">
        <f>Geographies!B31</f>
        <v>0</v>
      </c>
      <c r="I28" s="56"/>
      <c r="J28" s="58"/>
      <c r="K28" s="60"/>
      <c r="L28" s="52"/>
      <c r="M28" s="69">
        <f>Geographies!B31</f>
        <v>0</v>
      </c>
      <c r="N28" s="56"/>
      <c r="O28" s="58"/>
    </row>
    <row r="29" spans="2:15" x14ac:dyDescent="0.35">
      <c r="B29" s="52"/>
      <c r="C29" s="69">
        <f>Geographies!B32</f>
        <v>0</v>
      </c>
      <c r="D29" s="56"/>
      <c r="E29" s="58"/>
      <c r="F29" s="29"/>
      <c r="G29" s="52"/>
      <c r="H29" s="69">
        <f>Geographies!B32</f>
        <v>0</v>
      </c>
      <c r="I29" s="56"/>
      <c r="J29" s="58"/>
      <c r="K29" s="60"/>
      <c r="L29" s="52"/>
      <c r="M29" s="69">
        <f>Geographies!B32</f>
        <v>0</v>
      </c>
      <c r="N29" s="56"/>
      <c r="O29" s="58"/>
    </row>
    <row r="30" spans="2:15" x14ac:dyDescent="0.35">
      <c r="B30" s="52"/>
      <c r="C30" s="69">
        <f>Geographies!B33</f>
        <v>0</v>
      </c>
      <c r="D30" s="56"/>
      <c r="E30" s="58"/>
      <c r="F30" s="29"/>
      <c r="G30" s="52"/>
      <c r="H30" s="69">
        <f>Geographies!B33</f>
        <v>0</v>
      </c>
      <c r="I30" s="56"/>
      <c r="J30" s="58"/>
      <c r="K30" s="60"/>
      <c r="L30" s="52"/>
      <c r="M30" s="69">
        <f>Geographies!B33</f>
        <v>0</v>
      </c>
      <c r="N30" s="56"/>
      <c r="O30" s="58"/>
    </row>
    <row r="31" spans="2:15" x14ac:dyDescent="0.35">
      <c r="B31" s="52"/>
      <c r="C31" s="69">
        <f>Geographies!B34</f>
        <v>0</v>
      </c>
      <c r="D31" s="56"/>
      <c r="E31" s="58"/>
      <c r="F31" s="29"/>
      <c r="G31" s="52"/>
      <c r="H31" s="69">
        <f>Geographies!B34</f>
        <v>0</v>
      </c>
      <c r="I31" s="56"/>
      <c r="J31" s="58"/>
      <c r="K31" s="60"/>
      <c r="L31" s="52"/>
      <c r="M31" s="69">
        <f>Geographies!B34</f>
        <v>0</v>
      </c>
      <c r="N31" s="56"/>
      <c r="O31" s="58"/>
    </row>
    <row r="32" spans="2:15" x14ac:dyDescent="0.35">
      <c r="B32" s="52"/>
      <c r="C32" s="69">
        <f>Geographies!B35</f>
        <v>0</v>
      </c>
      <c r="D32" s="56"/>
      <c r="E32" s="58"/>
      <c r="F32" s="29"/>
      <c r="G32" s="52"/>
      <c r="H32" s="69">
        <f>Geographies!B35</f>
        <v>0</v>
      </c>
      <c r="I32" s="56"/>
      <c r="J32" s="58"/>
      <c r="K32" s="60"/>
      <c r="L32" s="52"/>
      <c r="M32" s="69">
        <f>Geographies!B35</f>
        <v>0</v>
      </c>
      <c r="N32" s="56"/>
      <c r="O32" s="58"/>
    </row>
    <row r="33" spans="2:15" x14ac:dyDescent="0.35">
      <c r="B33" s="52"/>
      <c r="C33" s="69">
        <f>Geographies!B36</f>
        <v>0</v>
      </c>
      <c r="D33" s="55"/>
      <c r="E33" s="58"/>
      <c r="F33" s="29"/>
      <c r="G33" s="52"/>
      <c r="H33" s="69">
        <f>Geographies!B36</f>
        <v>0</v>
      </c>
      <c r="I33" s="55"/>
      <c r="J33" s="58"/>
      <c r="K33" s="60"/>
      <c r="L33" s="52"/>
      <c r="M33" s="69">
        <f>Geographies!B36</f>
        <v>0</v>
      </c>
      <c r="N33" s="55"/>
      <c r="O33" s="58"/>
    </row>
    <row r="34" spans="2:15" x14ac:dyDescent="0.35">
      <c r="B34" s="52"/>
      <c r="C34" s="69">
        <f>Geographies!B37</f>
        <v>0</v>
      </c>
      <c r="D34" s="55"/>
      <c r="E34" s="58"/>
      <c r="F34" s="29"/>
      <c r="G34" s="52"/>
      <c r="H34" s="69">
        <f>Geographies!B37</f>
        <v>0</v>
      </c>
      <c r="I34" s="55"/>
      <c r="J34" s="58"/>
      <c r="K34" s="60"/>
      <c r="L34" s="52"/>
      <c r="M34" s="69">
        <f>Geographies!B37</f>
        <v>0</v>
      </c>
      <c r="N34" s="55"/>
      <c r="O34" s="58"/>
    </row>
    <row r="35" spans="2:15" x14ac:dyDescent="0.35">
      <c r="B35" s="52"/>
      <c r="C35" s="69">
        <f>Geographies!B38</f>
        <v>0</v>
      </c>
      <c r="D35" s="55"/>
      <c r="E35" s="58"/>
      <c r="F35" s="29"/>
      <c r="G35" s="52"/>
      <c r="H35" s="69">
        <f>Geographies!B38</f>
        <v>0</v>
      </c>
      <c r="I35" s="55"/>
      <c r="J35" s="58"/>
      <c r="K35" s="60"/>
      <c r="L35" s="52"/>
      <c r="M35" s="69">
        <f>Geographies!B38</f>
        <v>0</v>
      </c>
      <c r="N35" s="55"/>
      <c r="O35" s="58"/>
    </row>
    <row r="36" spans="2:15" x14ac:dyDescent="0.35">
      <c r="B36" s="52"/>
      <c r="C36" s="69">
        <f>Geographies!B39</f>
        <v>0</v>
      </c>
      <c r="D36" s="55"/>
      <c r="E36" s="58"/>
      <c r="F36" s="29"/>
      <c r="G36" s="52"/>
      <c r="H36" s="69">
        <f>Geographies!B39</f>
        <v>0</v>
      </c>
      <c r="I36" s="55"/>
      <c r="J36" s="58"/>
      <c r="K36" s="60"/>
      <c r="L36" s="52"/>
      <c r="M36" s="69">
        <f>Geographies!B39</f>
        <v>0</v>
      </c>
      <c r="N36" s="55"/>
      <c r="O36" s="58"/>
    </row>
    <row r="37" spans="2:15" x14ac:dyDescent="0.35">
      <c r="B37" s="52"/>
      <c r="C37" s="69">
        <f>Geographies!B40</f>
        <v>0</v>
      </c>
      <c r="D37" s="55"/>
      <c r="E37" s="58"/>
      <c r="F37" s="29"/>
      <c r="G37" s="52"/>
      <c r="H37" s="69">
        <f>Geographies!B40</f>
        <v>0</v>
      </c>
      <c r="I37" s="55"/>
      <c r="J37" s="58"/>
      <c r="K37" s="60"/>
      <c r="L37" s="52"/>
      <c r="M37" s="69">
        <f>Geographies!B40</f>
        <v>0</v>
      </c>
      <c r="N37" s="55"/>
      <c r="O37" s="58"/>
    </row>
    <row r="38" spans="2:15" x14ac:dyDescent="0.35">
      <c r="B38" s="53"/>
      <c r="C38" s="69">
        <f>Geographies!B41</f>
        <v>0</v>
      </c>
      <c r="D38" s="55"/>
      <c r="E38" s="59"/>
      <c r="F38" s="29"/>
      <c r="G38" s="53"/>
      <c r="H38" s="69">
        <f>Geographies!B41</f>
        <v>0</v>
      </c>
      <c r="I38" s="55"/>
      <c r="J38" s="59"/>
      <c r="K38" s="60"/>
      <c r="L38" s="53"/>
      <c r="M38" s="69">
        <f>Geographies!B41</f>
        <v>0</v>
      </c>
      <c r="N38" s="55"/>
      <c r="O38" s="59"/>
    </row>
    <row r="39" spans="2:15" x14ac:dyDescent="0.35">
      <c r="B39" s="52"/>
      <c r="C39" s="69">
        <f>Geographies!B42</f>
        <v>0</v>
      </c>
      <c r="D39" s="55"/>
      <c r="E39" s="58"/>
      <c r="F39" s="29"/>
      <c r="G39" s="52"/>
      <c r="H39" s="69">
        <f>Geographies!B42</f>
        <v>0</v>
      </c>
      <c r="I39" s="55"/>
      <c r="J39" s="58"/>
      <c r="K39" s="60"/>
      <c r="L39" s="52"/>
      <c r="M39" s="69">
        <f>Geographies!B42</f>
        <v>0</v>
      </c>
      <c r="N39" s="55"/>
      <c r="O39" s="58"/>
    </row>
    <row r="40" spans="2:15" x14ac:dyDescent="0.35">
      <c r="B40" s="52"/>
      <c r="C40" s="69">
        <f>Geographies!B43</f>
        <v>0</v>
      </c>
      <c r="D40" s="55"/>
      <c r="E40" s="58"/>
      <c r="F40" s="29"/>
      <c r="G40" s="52"/>
      <c r="H40" s="69">
        <f>Geographies!B43</f>
        <v>0</v>
      </c>
      <c r="I40" s="55"/>
      <c r="J40" s="58"/>
      <c r="K40" s="60"/>
      <c r="L40" s="52"/>
      <c r="M40" s="69">
        <f>Geographies!B43</f>
        <v>0</v>
      </c>
      <c r="N40" s="55"/>
      <c r="O40" s="58"/>
    </row>
    <row r="41" spans="2:15" x14ac:dyDescent="0.35">
      <c r="B41" s="52"/>
      <c r="C41" s="69">
        <f>Geographies!B44</f>
        <v>0</v>
      </c>
      <c r="D41" s="55"/>
      <c r="E41" s="58"/>
      <c r="F41" s="29"/>
      <c r="G41" s="52"/>
      <c r="H41" s="69">
        <f>Geographies!B44</f>
        <v>0</v>
      </c>
      <c r="I41" s="55"/>
      <c r="J41" s="58"/>
      <c r="K41" s="60"/>
      <c r="L41" s="52"/>
      <c r="M41" s="69">
        <f>Geographies!B44</f>
        <v>0</v>
      </c>
      <c r="N41" s="55"/>
      <c r="O41" s="58"/>
    </row>
    <row r="42" spans="2:15" x14ac:dyDescent="0.35">
      <c r="B42" s="52"/>
      <c r="C42" s="69">
        <f>Geographies!B45</f>
        <v>0</v>
      </c>
      <c r="D42" s="55"/>
      <c r="E42" s="58"/>
      <c r="F42" s="29"/>
      <c r="G42" s="52"/>
      <c r="H42" s="69">
        <f>Geographies!B45</f>
        <v>0</v>
      </c>
      <c r="I42" s="55"/>
      <c r="J42" s="58"/>
      <c r="K42" s="60"/>
      <c r="L42" s="52"/>
      <c r="M42" s="69">
        <f>Geographies!B45</f>
        <v>0</v>
      </c>
      <c r="N42" s="55"/>
      <c r="O42" s="58"/>
    </row>
    <row r="43" spans="2:15" x14ac:dyDescent="0.35">
      <c r="B43" s="52"/>
      <c r="C43" s="69">
        <f>Geographies!B46</f>
        <v>0</v>
      </c>
      <c r="D43" s="55"/>
      <c r="E43" s="58"/>
      <c r="G43" s="52"/>
      <c r="H43" s="69">
        <f>Geographies!B46</f>
        <v>0</v>
      </c>
      <c r="I43" s="55"/>
      <c r="J43" s="58"/>
      <c r="L43" s="52"/>
      <c r="M43" s="69">
        <f>Geographies!B46</f>
        <v>0</v>
      </c>
      <c r="N43" s="55"/>
      <c r="O43" s="58"/>
    </row>
    <row r="44" spans="2:15" x14ac:dyDescent="0.35">
      <c r="B44" s="52"/>
      <c r="C44" s="69">
        <f>Geographies!B47</f>
        <v>0</v>
      </c>
      <c r="D44" s="55"/>
      <c r="E44" s="58"/>
      <c r="G44" s="52"/>
      <c r="H44" s="69">
        <f>Geographies!B47</f>
        <v>0</v>
      </c>
      <c r="I44" s="55"/>
      <c r="J44" s="58"/>
      <c r="L44" s="52"/>
      <c r="M44" s="69">
        <f>Geographies!B47</f>
        <v>0</v>
      </c>
      <c r="N44" s="55"/>
      <c r="O44" s="58"/>
    </row>
    <row r="45" spans="2:15" x14ac:dyDescent="0.35">
      <c r="B45" s="52"/>
      <c r="C45" s="69">
        <f>Geographies!B48</f>
        <v>0</v>
      </c>
      <c r="D45" s="55"/>
      <c r="E45" s="58"/>
      <c r="G45" s="52"/>
      <c r="H45" s="69">
        <f>Geographies!B48</f>
        <v>0</v>
      </c>
      <c r="I45" s="55"/>
      <c r="J45" s="58"/>
      <c r="L45" s="52"/>
      <c r="M45" s="69">
        <f>Geographies!B48</f>
        <v>0</v>
      </c>
      <c r="N45" s="55"/>
      <c r="O45" s="58"/>
    </row>
    <row r="46" spans="2:15" x14ac:dyDescent="0.35">
      <c r="B46" s="52"/>
      <c r="C46" s="69">
        <f>Geographies!B49</f>
        <v>0</v>
      </c>
      <c r="D46" s="55"/>
      <c r="E46" s="58"/>
      <c r="G46" s="52"/>
      <c r="H46" s="69">
        <f>Geographies!B49</f>
        <v>0</v>
      </c>
      <c r="I46" s="55"/>
      <c r="J46" s="58"/>
      <c r="L46" s="52"/>
      <c r="M46" s="69">
        <f>Geographies!B49</f>
        <v>0</v>
      </c>
      <c r="N46" s="55"/>
      <c r="O46" s="58"/>
    </row>
    <row r="47" spans="2:15" x14ac:dyDescent="0.35">
      <c r="B47" s="52"/>
      <c r="C47" s="69">
        <f>Geographies!B50</f>
        <v>0</v>
      </c>
      <c r="D47" s="55"/>
      <c r="E47" s="58"/>
      <c r="G47" s="52"/>
      <c r="H47" s="69">
        <f>Geographies!B50</f>
        <v>0</v>
      </c>
      <c r="I47" s="55"/>
      <c r="J47" s="58"/>
      <c r="L47" s="52"/>
      <c r="M47" s="69">
        <f>Geographies!B50</f>
        <v>0</v>
      </c>
      <c r="N47" s="55"/>
      <c r="O47" s="58"/>
    </row>
    <row r="48" spans="2:15" x14ac:dyDescent="0.35">
      <c r="B48" s="52"/>
      <c r="C48" s="69">
        <f>Geographies!B51</f>
        <v>0</v>
      </c>
      <c r="D48" s="55"/>
      <c r="E48" s="58"/>
      <c r="G48" s="52"/>
      <c r="H48" s="69">
        <f>Geographies!B51</f>
        <v>0</v>
      </c>
      <c r="I48" s="55"/>
      <c r="J48" s="58"/>
      <c r="L48" s="52"/>
      <c r="M48" s="69">
        <f>Geographies!B51</f>
        <v>0</v>
      </c>
      <c r="N48" s="55"/>
      <c r="O48" s="58"/>
    </row>
    <row r="49" spans="2:15" x14ac:dyDescent="0.35">
      <c r="B49" s="52"/>
      <c r="C49" s="69">
        <f>Geographies!B52</f>
        <v>0</v>
      </c>
      <c r="D49" s="55"/>
      <c r="E49" s="58"/>
      <c r="G49" s="52"/>
      <c r="H49" s="69">
        <f>Geographies!B52</f>
        <v>0</v>
      </c>
      <c r="I49" s="55"/>
      <c r="J49" s="58"/>
      <c r="L49" s="52"/>
      <c r="M49" s="69">
        <f>Geographies!B52</f>
        <v>0</v>
      </c>
      <c r="N49" s="55"/>
      <c r="O49" s="58"/>
    </row>
    <row r="50" spans="2:15" x14ac:dyDescent="0.35">
      <c r="B50" s="52"/>
      <c r="C50" s="69">
        <f>Geographies!B53</f>
        <v>0</v>
      </c>
      <c r="D50" s="55"/>
      <c r="E50" s="58"/>
      <c r="G50" s="52"/>
      <c r="H50" s="69">
        <f>Geographies!B53</f>
        <v>0</v>
      </c>
      <c r="I50" s="55"/>
      <c r="J50" s="58"/>
      <c r="L50" s="52"/>
      <c r="M50" s="69">
        <f>Geographies!B53</f>
        <v>0</v>
      </c>
      <c r="N50" s="55"/>
      <c r="O50" s="58"/>
    </row>
    <row r="51" spans="2:15" x14ac:dyDescent="0.35">
      <c r="B51" s="52"/>
      <c r="C51" s="69">
        <f>Geographies!B54</f>
        <v>0</v>
      </c>
      <c r="D51" s="56"/>
      <c r="E51" s="58"/>
      <c r="G51" s="52"/>
      <c r="H51" s="69">
        <f>Geographies!B54</f>
        <v>0</v>
      </c>
      <c r="I51" s="56"/>
      <c r="J51" s="58"/>
      <c r="L51" s="52"/>
      <c r="M51" s="69">
        <f>Geographies!B54</f>
        <v>0</v>
      </c>
      <c r="N51" s="56"/>
      <c r="O51" s="58"/>
    </row>
    <row r="52" spans="2:15" x14ac:dyDescent="0.35">
      <c r="B52" s="52"/>
      <c r="C52" s="69">
        <f>Geographies!B55</f>
        <v>0</v>
      </c>
      <c r="D52" s="55"/>
      <c r="E52" s="58"/>
      <c r="G52" s="52"/>
      <c r="H52" s="69">
        <f>Geographies!B55</f>
        <v>0</v>
      </c>
      <c r="I52" s="55"/>
      <c r="J52" s="58"/>
      <c r="L52" s="52"/>
      <c r="M52" s="69">
        <f>Geographies!B55</f>
        <v>0</v>
      </c>
      <c r="N52" s="55"/>
      <c r="O52" s="58"/>
    </row>
    <row r="53" spans="2:15" x14ac:dyDescent="0.35">
      <c r="B53" s="52"/>
      <c r="C53" s="69">
        <f>Geographies!B56</f>
        <v>0</v>
      </c>
      <c r="D53" s="55"/>
      <c r="E53" s="58"/>
      <c r="G53" s="52"/>
      <c r="H53" s="69">
        <f>Geographies!B56</f>
        <v>0</v>
      </c>
      <c r="I53" s="55"/>
      <c r="J53" s="58"/>
      <c r="L53" s="52"/>
      <c r="M53" s="69">
        <f>Geographies!B56</f>
        <v>0</v>
      </c>
      <c r="N53" s="55"/>
      <c r="O53" s="58"/>
    </row>
    <row r="54" spans="2:15" x14ac:dyDescent="0.35">
      <c r="B54" s="52"/>
      <c r="C54" s="69">
        <f>Geographies!B57</f>
        <v>0</v>
      </c>
      <c r="D54" s="55"/>
      <c r="E54" s="58"/>
      <c r="G54" s="52"/>
      <c r="H54" s="69">
        <f>Geographies!B57</f>
        <v>0</v>
      </c>
      <c r="I54" s="55"/>
      <c r="J54" s="58"/>
      <c r="L54" s="52"/>
      <c r="M54" s="69">
        <f>Geographies!B57</f>
        <v>0</v>
      </c>
      <c r="N54" s="55"/>
      <c r="O54" s="58"/>
    </row>
    <row r="55" spans="2:15" x14ac:dyDescent="0.35">
      <c r="B55" s="52"/>
      <c r="C55" s="69">
        <f>Geographies!B58</f>
        <v>0</v>
      </c>
      <c r="D55" s="55"/>
      <c r="E55" s="58"/>
      <c r="G55" s="52"/>
      <c r="H55" s="69">
        <f>Geographies!B58</f>
        <v>0</v>
      </c>
      <c r="I55" s="55"/>
      <c r="J55" s="58"/>
      <c r="L55" s="52"/>
      <c r="M55" s="69">
        <f>Geographies!B58</f>
        <v>0</v>
      </c>
      <c r="N55" s="55"/>
      <c r="O55" s="58"/>
    </row>
    <row r="56" spans="2:15" x14ac:dyDescent="0.35">
      <c r="B56" s="52"/>
      <c r="C56" s="69">
        <f>Geographies!B59</f>
        <v>0</v>
      </c>
      <c r="D56" s="55"/>
      <c r="E56" s="58"/>
      <c r="G56" s="52"/>
      <c r="H56" s="69">
        <f>Geographies!B59</f>
        <v>0</v>
      </c>
      <c r="I56" s="55"/>
      <c r="J56" s="58"/>
      <c r="L56" s="52"/>
      <c r="M56" s="69">
        <f>Geographies!B59</f>
        <v>0</v>
      </c>
      <c r="N56" s="55"/>
      <c r="O56" s="58"/>
    </row>
    <row r="57" spans="2:15" x14ac:dyDescent="0.35">
      <c r="B57" s="52"/>
      <c r="C57" s="69">
        <f>Geographies!B60</f>
        <v>0</v>
      </c>
      <c r="D57" s="55"/>
      <c r="E57" s="58"/>
      <c r="G57" s="52"/>
      <c r="H57" s="69">
        <f>Geographies!B60</f>
        <v>0</v>
      </c>
      <c r="I57" s="55"/>
      <c r="J57" s="58"/>
      <c r="L57" s="52"/>
      <c r="M57" s="69">
        <f>Geographies!B60</f>
        <v>0</v>
      </c>
      <c r="N57" s="55"/>
      <c r="O57" s="58"/>
    </row>
    <row r="58" spans="2:15" x14ac:dyDescent="0.35">
      <c r="B58" s="52"/>
      <c r="C58" s="69">
        <f>Geographies!B61</f>
        <v>0</v>
      </c>
      <c r="D58" s="56"/>
      <c r="E58" s="58"/>
      <c r="G58" s="52"/>
      <c r="H58" s="69">
        <f>Geographies!B61</f>
        <v>0</v>
      </c>
      <c r="I58" s="56"/>
      <c r="J58" s="58"/>
      <c r="L58" s="52"/>
      <c r="M58" s="69">
        <f>Geographies!B61</f>
        <v>0</v>
      </c>
      <c r="N58" s="56"/>
      <c r="O58" s="58"/>
    </row>
  </sheetData>
  <sheetProtection algorithmName="SHA-512" hashValue="WQthU4wtEB7IPwhuR6VAZqJFN1wevhzdSv7Ykd/4WU3QgWQlh6ormtzG40v5qZ478EoxKdLKRbI0z/iWcFPn+A==" saltValue="QOS/RFVEmjM6Pv0gPKq86A==" spinCount="100000" sheet="1" objects="1" scenarios="1"/>
  <conditionalFormatting sqref="B8:B58 D8:E58 G8:G58 I8:J58 L8:L58 N8:O58">
    <cfRule type="containsBlanks" dxfId="0" priority="1">
      <formula>LEN(TRIM(B8))=0</formula>
    </cfRule>
  </conditionalFormatting>
  <pageMargins left="0.75" right="0.75" top="1" bottom="1" header="0.5" footer="0.5"/>
  <pageSetup orientation="portrait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zoomScale="80" zoomScaleNormal="80" workbookViewId="0">
      <selection activeCell="F7" sqref="F7"/>
    </sheetView>
  </sheetViews>
  <sheetFormatPr defaultColWidth="11.1640625" defaultRowHeight="15.5" x14ac:dyDescent="0.35"/>
  <cols>
    <col min="1" max="1" width="4.08203125" customWidth="1"/>
    <col min="2" max="2" width="16.5" customWidth="1"/>
    <col min="3" max="11" width="17.33203125" customWidth="1"/>
  </cols>
  <sheetData>
    <row r="1" spans="1:11" x14ac:dyDescent="0.35">
      <c r="A1" s="32" t="s">
        <v>23</v>
      </c>
    </row>
    <row r="2" spans="1:11" x14ac:dyDescent="0.35">
      <c r="A2" s="32"/>
    </row>
    <row r="3" spans="1:11" x14ac:dyDescent="0.35">
      <c r="A3" s="32"/>
    </row>
    <row r="4" spans="1:11" x14ac:dyDescent="0.35">
      <c r="A4" s="32"/>
    </row>
    <row r="5" spans="1:11" x14ac:dyDescent="0.35">
      <c r="A5" s="32"/>
    </row>
    <row r="6" spans="1:11" x14ac:dyDescent="0.35">
      <c r="A6" s="32"/>
    </row>
    <row r="7" spans="1:11" ht="65" x14ac:dyDescent="0.35">
      <c r="B7" s="14" t="s">
        <v>4</v>
      </c>
      <c r="C7" s="15" t="s">
        <v>35</v>
      </c>
      <c r="D7" s="33" t="s">
        <v>18</v>
      </c>
      <c r="E7" s="33" t="s">
        <v>19</v>
      </c>
      <c r="F7" s="34" t="s">
        <v>41</v>
      </c>
      <c r="G7" s="34" t="s">
        <v>20</v>
      </c>
      <c r="H7" s="33" t="s">
        <v>21</v>
      </c>
      <c r="I7" s="34" t="s">
        <v>40</v>
      </c>
      <c r="J7" s="74" t="s">
        <v>36</v>
      </c>
      <c r="K7" s="75" t="s">
        <v>37</v>
      </c>
    </row>
    <row r="8" spans="1:11" x14ac:dyDescent="0.35">
      <c r="B8" s="35">
        <f>Geographies!B11</f>
        <v>0</v>
      </c>
      <c r="C8" s="17">
        <f>SUM('Training Targets'!D13,'Training Targets'!I13,'Training Targets'!N13)</f>
        <v>0</v>
      </c>
      <c r="D8" s="36">
        <f>'HCW Training Mapping'!E8</f>
        <v>0</v>
      </c>
      <c r="E8" s="36">
        <f>'HCW Training Mapping'!J8</f>
        <v>0</v>
      </c>
      <c r="F8" s="36">
        <f>'HCW Training Mapping'!O8</f>
        <v>0</v>
      </c>
      <c r="G8" s="36">
        <f>'HCW Training Mapping'!D8</f>
        <v>0</v>
      </c>
      <c r="H8" s="36">
        <f>'HCW Training Mapping'!I8</f>
        <v>0</v>
      </c>
      <c r="I8" s="41">
        <f>'HCW Training Mapping'!N8</f>
        <v>0</v>
      </c>
      <c r="J8" s="70">
        <f>C8-(SUM(D8:F8))</f>
        <v>0</v>
      </c>
      <c r="K8" s="71">
        <f>C8-(SUM(D8:F8))-(SUM(G8:I8))</f>
        <v>0</v>
      </c>
    </row>
    <row r="9" spans="1:11" x14ac:dyDescent="0.35">
      <c r="B9" s="35">
        <f>Geographies!B12</f>
        <v>0</v>
      </c>
      <c r="C9" s="17">
        <f>SUM('Training Targets'!D14,'Training Targets'!I14,'Training Targets'!N14)</f>
        <v>0</v>
      </c>
      <c r="D9" s="36">
        <f>'HCW Training Mapping'!E9</f>
        <v>0</v>
      </c>
      <c r="E9" s="36">
        <f>'HCW Training Mapping'!J9</f>
        <v>0</v>
      </c>
      <c r="F9" s="36">
        <f>'HCW Training Mapping'!O9</f>
        <v>0</v>
      </c>
      <c r="G9" s="36">
        <f>'HCW Training Mapping'!D9</f>
        <v>0</v>
      </c>
      <c r="H9" s="36">
        <f>'HCW Training Mapping'!I9</f>
        <v>0</v>
      </c>
      <c r="I9" s="41">
        <f>'HCW Training Mapping'!N9</f>
        <v>0</v>
      </c>
      <c r="J9" s="70">
        <f t="shared" ref="J9:J58" si="0">C9-(SUM(D9:F9))</f>
        <v>0</v>
      </c>
      <c r="K9" s="71">
        <f t="shared" ref="K9:K58" si="1">C9-(SUM(D9:F9))-(SUM(G9:I9))</f>
        <v>0</v>
      </c>
    </row>
    <row r="10" spans="1:11" x14ac:dyDescent="0.35">
      <c r="B10" s="35">
        <f>Geographies!B13</f>
        <v>0</v>
      </c>
      <c r="C10" s="17">
        <f>SUM('Training Targets'!D15,'Training Targets'!I15,'Training Targets'!N15)</f>
        <v>0</v>
      </c>
      <c r="D10" s="36">
        <f>'HCW Training Mapping'!E10</f>
        <v>0</v>
      </c>
      <c r="E10" s="36">
        <f>'HCW Training Mapping'!J10</f>
        <v>0</v>
      </c>
      <c r="F10" s="36">
        <f>'HCW Training Mapping'!O10</f>
        <v>0</v>
      </c>
      <c r="G10" s="36">
        <f>'HCW Training Mapping'!D10</f>
        <v>0</v>
      </c>
      <c r="H10" s="36">
        <f>'HCW Training Mapping'!I10</f>
        <v>0</v>
      </c>
      <c r="I10" s="41">
        <f>'HCW Training Mapping'!N10</f>
        <v>0</v>
      </c>
      <c r="J10" s="70">
        <f t="shared" si="0"/>
        <v>0</v>
      </c>
      <c r="K10" s="71">
        <f t="shared" si="1"/>
        <v>0</v>
      </c>
    </row>
    <row r="11" spans="1:11" x14ac:dyDescent="0.35">
      <c r="B11" s="35">
        <f>Geographies!B14</f>
        <v>0</v>
      </c>
      <c r="C11" s="17">
        <f>SUM('Training Targets'!D16,'Training Targets'!I16,'Training Targets'!N16)</f>
        <v>0</v>
      </c>
      <c r="D11" s="36">
        <f>'HCW Training Mapping'!E11</f>
        <v>0</v>
      </c>
      <c r="E11" s="36">
        <f>'HCW Training Mapping'!J11</f>
        <v>0</v>
      </c>
      <c r="F11" s="36">
        <f>'HCW Training Mapping'!O11</f>
        <v>0</v>
      </c>
      <c r="G11" s="36">
        <f>'HCW Training Mapping'!D11</f>
        <v>0</v>
      </c>
      <c r="H11" s="36">
        <f>'HCW Training Mapping'!I11</f>
        <v>0</v>
      </c>
      <c r="I11" s="41">
        <f>'HCW Training Mapping'!N11</f>
        <v>0</v>
      </c>
      <c r="J11" s="70">
        <f t="shared" si="0"/>
        <v>0</v>
      </c>
      <c r="K11" s="71">
        <f t="shared" si="1"/>
        <v>0</v>
      </c>
    </row>
    <row r="12" spans="1:11" x14ac:dyDescent="0.35">
      <c r="B12" s="35">
        <f>Geographies!B15</f>
        <v>0</v>
      </c>
      <c r="C12" s="17">
        <f>SUM('Training Targets'!D17,'Training Targets'!I17,'Training Targets'!N17)</f>
        <v>0</v>
      </c>
      <c r="D12" s="36">
        <f>'HCW Training Mapping'!E12</f>
        <v>0</v>
      </c>
      <c r="E12" s="36">
        <f>'HCW Training Mapping'!J12</f>
        <v>0</v>
      </c>
      <c r="F12" s="36">
        <f>'HCW Training Mapping'!O12</f>
        <v>0</v>
      </c>
      <c r="G12" s="36">
        <f>'HCW Training Mapping'!D12</f>
        <v>0</v>
      </c>
      <c r="H12" s="36">
        <f>'HCW Training Mapping'!I12</f>
        <v>0</v>
      </c>
      <c r="I12" s="41">
        <f>'HCW Training Mapping'!N12</f>
        <v>0</v>
      </c>
      <c r="J12" s="70">
        <f t="shared" si="0"/>
        <v>0</v>
      </c>
      <c r="K12" s="71">
        <f t="shared" si="1"/>
        <v>0</v>
      </c>
    </row>
    <row r="13" spans="1:11" x14ac:dyDescent="0.35">
      <c r="B13" s="35">
        <f>Geographies!B16</f>
        <v>0</v>
      </c>
      <c r="C13" s="17">
        <f>SUM('Training Targets'!D18,'Training Targets'!I18,'Training Targets'!N18)</f>
        <v>0</v>
      </c>
      <c r="D13" s="36">
        <f>'HCW Training Mapping'!E13</f>
        <v>0</v>
      </c>
      <c r="E13" s="36">
        <f>'HCW Training Mapping'!J13</f>
        <v>0</v>
      </c>
      <c r="F13" s="36">
        <f>'HCW Training Mapping'!O13</f>
        <v>0</v>
      </c>
      <c r="G13" s="36">
        <f>'HCW Training Mapping'!D13</f>
        <v>0</v>
      </c>
      <c r="H13" s="36">
        <f>'HCW Training Mapping'!I13</f>
        <v>0</v>
      </c>
      <c r="I13" s="41">
        <f>'HCW Training Mapping'!N13</f>
        <v>0</v>
      </c>
      <c r="J13" s="70">
        <f t="shared" si="0"/>
        <v>0</v>
      </c>
      <c r="K13" s="71">
        <f t="shared" si="1"/>
        <v>0</v>
      </c>
    </row>
    <row r="14" spans="1:11" x14ac:dyDescent="0.35">
      <c r="B14" s="35">
        <f>Geographies!B17</f>
        <v>0</v>
      </c>
      <c r="C14" s="17">
        <f>SUM('Training Targets'!D19,'Training Targets'!I19,'Training Targets'!N19)</f>
        <v>0</v>
      </c>
      <c r="D14" s="36">
        <f>'HCW Training Mapping'!E14</f>
        <v>0</v>
      </c>
      <c r="E14" s="36">
        <f>'HCW Training Mapping'!J14</f>
        <v>0</v>
      </c>
      <c r="F14" s="36">
        <f>'HCW Training Mapping'!O14</f>
        <v>0</v>
      </c>
      <c r="G14" s="36">
        <f>'HCW Training Mapping'!D14</f>
        <v>0</v>
      </c>
      <c r="H14" s="36">
        <f>'HCW Training Mapping'!I14</f>
        <v>0</v>
      </c>
      <c r="I14" s="41">
        <f>'HCW Training Mapping'!N14</f>
        <v>0</v>
      </c>
      <c r="J14" s="70">
        <f t="shared" si="0"/>
        <v>0</v>
      </c>
      <c r="K14" s="71">
        <f t="shared" si="1"/>
        <v>0</v>
      </c>
    </row>
    <row r="15" spans="1:11" x14ac:dyDescent="0.35">
      <c r="B15" s="35">
        <f>Geographies!B18</f>
        <v>0</v>
      </c>
      <c r="C15" s="17">
        <f>SUM('Training Targets'!D20,'Training Targets'!I20,'Training Targets'!N20)</f>
        <v>0</v>
      </c>
      <c r="D15" s="36">
        <f>'HCW Training Mapping'!E15</f>
        <v>0</v>
      </c>
      <c r="E15" s="36">
        <f>'HCW Training Mapping'!J15</f>
        <v>0</v>
      </c>
      <c r="F15" s="36">
        <f>'HCW Training Mapping'!O15</f>
        <v>0</v>
      </c>
      <c r="G15" s="36">
        <f>'HCW Training Mapping'!D15</f>
        <v>0</v>
      </c>
      <c r="H15" s="36">
        <f>'HCW Training Mapping'!I15</f>
        <v>0</v>
      </c>
      <c r="I15" s="41">
        <f>'HCW Training Mapping'!N15</f>
        <v>0</v>
      </c>
      <c r="J15" s="70">
        <f t="shared" si="0"/>
        <v>0</v>
      </c>
      <c r="K15" s="71">
        <f t="shared" si="1"/>
        <v>0</v>
      </c>
    </row>
    <row r="16" spans="1:11" x14ac:dyDescent="0.35">
      <c r="B16" s="35">
        <f>Geographies!B19</f>
        <v>0</v>
      </c>
      <c r="C16" s="17">
        <f>SUM('Training Targets'!D21,'Training Targets'!I21,'Training Targets'!N21)</f>
        <v>0</v>
      </c>
      <c r="D16" s="36">
        <f>'HCW Training Mapping'!E16</f>
        <v>0</v>
      </c>
      <c r="E16" s="36">
        <f>'HCW Training Mapping'!J16</f>
        <v>0</v>
      </c>
      <c r="F16" s="36">
        <f>'HCW Training Mapping'!O16</f>
        <v>0</v>
      </c>
      <c r="G16" s="36">
        <f>'HCW Training Mapping'!D16</f>
        <v>0</v>
      </c>
      <c r="H16" s="36">
        <f>'HCW Training Mapping'!I16</f>
        <v>0</v>
      </c>
      <c r="I16" s="41">
        <f>'HCW Training Mapping'!N16</f>
        <v>0</v>
      </c>
      <c r="J16" s="70">
        <f t="shared" si="0"/>
        <v>0</v>
      </c>
      <c r="K16" s="71">
        <f t="shared" si="1"/>
        <v>0</v>
      </c>
    </row>
    <row r="17" spans="2:11" x14ac:dyDescent="0.35">
      <c r="B17" s="35">
        <f>Geographies!B20</f>
        <v>0</v>
      </c>
      <c r="C17" s="17">
        <f>SUM('Training Targets'!D22,'Training Targets'!I22,'Training Targets'!N22)</f>
        <v>0</v>
      </c>
      <c r="D17" s="36">
        <f>'HCW Training Mapping'!E17</f>
        <v>0</v>
      </c>
      <c r="E17" s="36">
        <f>'HCW Training Mapping'!J17</f>
        <v>0</v>
      </c>
      <c r="F17" s="36">
        <f>'HCW Training Mapping'!O17</f>
        <v>0</v>
      </c>
      <c r="G17" s="36">
        <f>'HCW Training Mapping'!D17</f>
        <v>0</v>
      </c>
      <c r="H17" s="36">
        <f>'HCW Training Mapping'!I17</f>
        <v>0</v>
      </c>
      <c r="I17" s="41">
        <f>'HCW Training Mapping'!N17</f>
        <v>0</v>
      </c>
      <c r="J17" s="70">
        <f t="shared" si="0"/>
        <v>0</v>
      </c>
      <c r="K17" s="71">
        <f t="shared" si="1"/>
        <v>0</v>
      </c>
    </row>
    <row r="18" spans="2:11" x14ac:dyDescent="0.35">
      <c r="B18" s="35">
        <f>Geographies!B21</f>
        <v>0</v>
      </c>
      <c r="C18" s="17">
        <f>SUM('Training Targets'!D23,'Training Targets'!I23,'Training Targets'!N23)</f>
        <v>0</v>
      </c>
      <c r="D18" s="36">
        <f>'HCW Training Mapping'!E18</f>
        <v>0</v>
      </c>
      <c r="E18" s="36">
        <f>'HCW Training Mapping'!J18</f>
        <v>0</v>
      </c>
      <c r="F18" s="36">
        <f>'HCW Training Mapping'!O18</f>
        <v>0</v>
      </c>
      <c r="G18" s="36">
        <f>'HCW Training Mapping'!D18</f>
        <v>0</v>
      </c>
      <c r="H18" s="36">
        <f>'HCW Training Mapping'!I18</f>
        <v>0</v>
      </c>
      <c r="I18" s="41">
        <f>'HCW Training Mapping'!N18</f>
        <v>0</v>
      </c>
      <c r="J18" s="70">
        <f t="shared" si="0"/>
        <v>0</v>
      </c>
      <c r="K18" s="71">
        <f t="shared" si="1"/>
        <v>0</v>
      </c>
    </row>
    <row r="19" spans="2:11" x14ac:dyDescent="0.35">
      <c r="B19" s="35">
        <f>Geographies!B22</f>
        <v>0</v>
      </c>
      <c r="C19" s="17">
        <f>SUM('Training Targets'!D24,'Training Targets'!I24,'Training Targets'!N24)</f>
        <v>0</v>
      </c>
      <c r="D19" s="36">
        <f>'HCW Training Mapping'!E19</f>
        <v>0</v>
      </c>
      <c r="E19" s="36">
        <f>'HCW Training Mapping'!J19</f>
        <v>0</v>
      </c>
      <c r="F19" s="36">
        <f>'HCW Training Mapping'!O19</f>
        <v>0</v>
      </c>
      <c r="G19" s="36">
        <f>'HCW Training Mapping'!D19</f>
        <v>0</v>
      </c>
      <c r="H19" s="36">
        <f>'HCW Training Mapping'!I19</f>
        <v>0</v>
      </c>
      <c r="I19" s="41">
        <f>'HCW Training Mapping'!N19</f>
        <v>0</v>
      </c>
      <c r="J19" s="70">
        <f t="shared" si="0"/>
        <v>0</v>
      </c>
      <c r="K19" s="71">
        <f t="shared" si="1"/>
        <v>0</v>
      </c>
    </row>
    <row r="20" spans="2:11" x14ac:dyDescent="0.35">
      <c r="B20" s="35">
        <f>Geographies!B23</f>
        <v>0</v>
      </c>
      <c r="C20" s="17">
        <f>SUM('Training Targets'!D25,'Training Targets'!I25,'Training Targets'!N25)</f>
        <v>0</v>
      </c>
      <c r="D20" s="36">
        <f>'HCW Training Mapping'!E20</f>
        <v>0</v>
      </c>
      <c r="E20" s="36">
        <f>'HCW Training Mapping'!J20</f>
        <v>0</v>
      </c>
      <c r="F20" s="36">
        <f>'HCW Training Mapping'!O20</f>
        <v>0</v>
      </c>
      <c r="G20" s="36">
        <f>'HCW Training Mapping'!D20</f>
        <v>0</v>
      </c>
      <c r="H20" s="36">
        <f>'HCW Training Mapping'!I20</f>
        <v>0</v>
      </c>
      <c r="I20" s="41">
        <f>'HCW Training Mapping'!N20</f>
        <v>0</v>
      </c>
      <c r="J20" s="70">
        <f t="shared" si="0"/>
        <v>0</v>
      </c>
      <c r="K20" s="71">
        <f t="shared" si="1"/>
        <v>0</v>
      </c>
    </row>
    <row r="21" spans="2:11" x14ac:dyDescent="0.35">
      <c r="B21" s="35">
        <f>Geographies!B24</f>
        <v>0</v>
      </c>
      <c r="C21" s="17">
        <f>SUM('Training Targets'!D26,'Training Targets'!I26,'Training Targets'!N26)</f>
        <v>0</v>
      </c>
      <c r="D21" s="36">
        <f>'HCW Training Mapping'!E21</f>
        <v>0</v>
      </c>
      <c r="E21" s="36">
        <f>'HCW Training Mapping'!J21</f>
        <v>0</v>
      </c>
      <c r="F21" s="36">
        <f>'HCW Training Mapping'!O21</f>
        <v>0</v>
      </c>
      <c r="G21" s="36">
        <f>'HCW Training Mapping'!D21</f>
        <v>0</v>
      </c>
      <c r="H21" s="36">
        <f>'HCW Training Mapping'!I21</f>
        <v>0</v>
      </c>
      <c r="I21" s="41">
        <f>'HCW Training Mapping'!N21</f>
        <v>0</v>
      </c>
      <c r="J21" s="70">
        <f t="shared" si="0"/>
        <v>0</v>
      </c>
      <c r="K21" s="71">
        <f t="shared" si="1"/>
        <v>0</v>
      </c>
    </row>
    <row r="22" spans="2:11" x14ac:dyDescent="0.35">
      <c r="B22" s="35">
        <f>Geographies!B25</f>
        <v>0</v>
      </c>
      <c r="C22" s="17">
        <f>SUM('Training Targets'!D27,'Training Targets'!I27,'Training Targets'!N27)</f>
        <v>0</v>
      </c>
      <c r="D22" s="36">
        <f>'HCW Training Mapping'!E22</f>
        <v>0</v>
      </c>
      <c r="E22" s="36">
        <f>'HCW Training Mapping'!J22</f>
        <v>0</v>
      </c>
      <c r="F22" s="36">
        <f>'HCW Training Mapping'!O22</f>
        <v>0</v>
      </c>
      <c r="G22" s="36">
        <f>'HCW Training Mapping'!D22</f>
        <v>0</v>
      </c>
      <c r="H22" s="36">
        <f>'HCW Training Mapping'!I22</f>
        <v>0</v>
      </c>
      <c r="I22" s="41">
        <f>'HCW Training Mapping'!N22</f>
        <v>0</v>
      </c>
      <c r="J22" s="70">
        <f t="shared" si="0"/>
        <v>0</v>
      </c>
      <c r="K22" s="71">
        <f t="shared" si="1"/>
        <v>0</v>
      </c>
    </row>
    <row r="23" spans="2:11" x14ac:dyDescent="0.35">
      <c r="B23" s="35">
        <f>Geographies!B26</f>
        <v>0</v>
      </c>
      <c r="C23" s="17">
        <f>SUM('Training Targets'!D28,'Training Targets'!I28,'Training Targets'!N28)</f>
        <v>0</v>
      </c>
      <c r="D23" s="36">
        <f>'HCW Training Mapping'!E23</f>
        <v>0</v>
      </c>
      <c r="E23" s="36">
        <f>'HCW Training Mapping'!J23</f>
        <v>0</v>
      </c>
      <c r="F23" s="36">
        <f>'HCW Training Mapping'!O23</f>
        <v>0</v>
      </c>
      <c r="G23" s="36">
        <f>'HCW Training Mapping'!D23</f>
        <v>0</v>
      </c>
      <c r="H23" s="36">
        <f>'HCW Training Mapping'!I23</f>
        <v>0</v>
      </c>
      <c r="I23" s="41">
        <f>'HCW Training Mapping'!N23</f>
        <v>0</v>
      </c>
      <c r="J23" s="70">
        <f t="shared" si="0"/>
        <v>0</v>
      </c>
      <c r="K23" s="71">
        <f t="shared" si="1"/>
        <v>0</v>
      </c>
    </row>
    <row r="24" spans="2:11" x14ac:dyDescent="0.35">
      <c r="B24" s="35">
        <f>Geographies!B27</f>
        <v>0</v>
      </c>
      <c r="C24" s="17">
        <f>SUM('Training Targets'!D29,'Training Targets'!I29,'Training Targets'!N29)</f>
        <v>0</v>
      </c>
      <c r="D24" s="36">
        <f>'HCW Training Mapping'!E24</f>
        <v>0</v>
      </c>
      <c r="E24" s="36">
        <f>'HCW Training Mapping'!J24</f>
        <v>0</v>
      </c>
      <c r="F24" s="36">
        <f>'HCW Training Mapping'!O24</f>
        <v>0</v>
      </c>
      <c r="G24" s="36">
        <f>'HCW Training Mapping'!D24</f>
        <v>0</v>
      </c>
      <c r="H24" s="36">
        <f>'HCW Training Mapping'!I24</f>
        <v>0</v>
      </c>
      <c r="I24" s="41">
        <f>'HCW Training Mapping'!N24</f>
        <v>0</v>
      </c>
      <c r="J24" s="70">
        <f t="shared" si="0"/>
        <v>0</v>
      </c>
      <c r="K24" s="71">
        <f t="shared" si="1"/>
        <v>0</v>
      </c>
    </row>
    <row r="25" spans="2:11" x14ac:dyDescent="0.35">
      <c r="B25" s="35">
        <f>Geographies!B28</f>
        <v>0</v>
      </c>
      <c r="C25" s="17">
        <f>SUM('Training Targets'!D30,'Training Targets'!I30,'Training Targets'!N30)</f>
        <v>0</v>
      </c>
      <c r="D25" s="36">
        <f>'HCW Training Mapping'!E25</f>
        <v>0</v>
      </c>
      <c r="E25" s="36">
        <f>'HCW Training Mapping'!J25</f>
        <v>0</v>
      </c>
      <c r="F25" s="36">
        <f>'HCW Training Mapping'!O25</f>
        <v>0</v>
      </c>
      <c r="G25" s="36">
        <f>'HCW Training Mapping'!D25</f>
        <v>0</v>
      </c>
      <c r="H25" s="36">
        <f>'HCW Training Mapping'!I25</f>
        <v>0</v>
      </c>
      <c r="I25" s="41">
        <f>'HCW Training Mapping'!N25</f>
        <v>0</v>
      </c>
      <c r="J25" s="70">
        <f t="shared" si="0"/>
        <v>0</v>
      </c>
      <c r="K25" s="71">
        <f t="shared" si="1"/>
        <v>0</v>
      </c>
    </row>
    <row r="26" spans="2:11" x14ac:dyDescent="0.35">
      <c r="B26" s="35">
        <f>Geographies!B29</f>
        <v>0</v>
      </c>
      <c r="C26" s="17">
        <f>SUM('Training Targets'!D31,'Training Targets'!I31,'Training Targets'!N31)</f>
        <v>0</v>
      </c>
      <c r="D26" s="36">
        <f>'HCW Training Mapping'!E26</f>
        <v>0</v>
      </c>
      <c r="E26" s="36">
        <f>'HCW Training Mapping'!J26</f>
        <v>0</v>
      </c>
      <c r="F26" s="36">
        <f>'HCW Training Mapping'!O26</f>
        <v>0</v>
      </c>
      <c r="G26" s="36">
        <f>'HCW Training Mapping'!D26</f>
        <v>0</v>
      </c>
      <c r="H26" s="36">
        <f>'HCW Training Mapping'!I26</f>
        <v>0</v>
      </c>
      <c r="I26" s="41">
        <f>'HCW Training Mapping'!N26</f>
        <v>0</v>
      </c>
      <c r="J26" s="70">
        <f t="shared" si="0"/>
        <v>0</v>
      </c>
      <c r="K26" s="71">
        <f t="shared" si="1"/>
        <v>0</v>
      </c>
    </row>
    <row r="27" spans="2:11" x14ac:dyDescent="0.35">
      <c r="B27" s="35">
        <f>Geographies!B30</f>
        <v>0</v>
      </c>
      <c r="C27" s="17">
        <f>SUM('Training Targets'!D32,'Training Targets'!I32,'Training Targets'!N32)</f>
        <v>0</v>
      </c>
      <c r="D27" s="36">
        <f>'HCW Training Mapping'!E27</f>
        <v>0</v>
      </c>
      <c r="E27" s="36">
        <f>'HCW Training Mapping'!J27</f>
        <v>0</v>
      </c>
      <c r="F27" s="36">
        <f>'HCW Training Mapping'!O27</f>
        <v>0</v>
      </c>
      <c r="G27" s="36">
        <f>'HCW Training Mapping'!D27</f>
        <v>0</v>
      </c>
      <c r="H27" s="36">
        <f>'HCW Training Mapping'!I27</f>
        <v>0</v>
      </c>
      <c r="I27" s="41">
        <f>'HCW Training Mapping'!N27</f>
        <v>0</v>
      </c>
      <c r="J27" s="70">
        <f t="shared" si="0"/>
        <v>0</v>
      </c>
      <c r="K27" s="71">
        <f t="shared" si="1"/>
        <v>0</v>
      </c>
    </row>
    <row r="28" spans="2:11" x14ac:dyDescent="0.35">
      <c r="B28" s="35">
        <f>Geographies!B31</f>
        <v>0</v>
      </c>
      <c r="C28" s="17">
        <f>SUM('Training Targets'!D33,'Training Targets'!I33,'Training Targets'!N33)</f>
        <v>0</v>
      </c>
      <c r="D28" s="36">
        <f>'HCW Training Mapping'!E28</f>
        <v>0</v>
      </c>
      <c r="E28" s="36">
        <f>'HCW Training Mapping'!J28</f>
        <v>0</v>
      </c>
      <c r="F28" s="36">
        <f>'HCW Training Mapping'!O28</f>
        <v>0</v>
      </c>
      <c r="G28" s="36">
        <f>'HCW Training Mapping'!D28</f>
        <v>0</v>
      </c>
      <c r="H28" s="36">
        <f>'HCW Training Mapping'!I28</f>
        <v>0</v>
      </c>
      <c r="I28" s="41">
        <f>'HCW Training Mapping'!N28</f>
        <v>0</v>
      </c>
      <c r="J28" s="70">
        <f t="shared" si="0"/>
        <v>0</v>
      </c>
      <c r="K28" s="71">
        <f t="shared" si="1"/>
        <v>0</v>
      </c>
    </row>
    <row r="29" spans="2:11" x14ac:dyDescent="0.35">
      <c r="B29" s="35">
        <f>Geographies!B32</f>
        <v>0</v>
      </c>
      <c r="C29" s="17">
        <f>SUM('Training Targets'!D34,'Training Targets'!I34,'Training Targets'!N34)</f>
        <v>0</v>
      </c>
      <c r="D29" s="36">
        <f>'HCW Training Mapping'!E29</f>
        <v>0</v>
      </c>
      <c r="E29" s="36">
        <f>'HCW Training Mapping'!J29</f>
        <v>0</v>
      </c>
      <c r="F29" s="36">
        <f>'HCW Training Mapping'!O29</f>
        <v>0</v>
      </c>
      <c r="G29" s="36">
        <f>'HCW Training Mapping'!D29</f>
        <v>0</v>
      </c>
      <c r="H29" s="36">
        <f>'HCW Training Mapping'!I29</f>
        <v>0</v>
      </c>
      <c r="I29" s="41">
        <f>'HCW Training Mapping'!N29</f>
        <v>0</v>
      </c>
      <c r="J29" s="70">
        <f t="shared" si="0"/>
        <v>0</v>
      </c>
      <c r="K29" s="71">
        <f t="shared" si="1"/>
        <v>0</v>
      </c>
    </row>
    <row r="30" spans="2:11" x14ac:dyDescent="0.35">
      <c r="B30" s="35">
        <f>Geographies!B33</f>
        <v>0</v>
      </c>
      <c r="C30" s="17">
        <f>SUM('Training Targets'!D35,'Training Targets'!I35,'Training Targets'!N35)</f>
        <v>0</v>
      </c>
      <c r="D30" s="36">
        <f>'HCW Training Mapping'!E30</f>
        <v>0</v>
      </c>
      <c r="E30" s="36">
        <f>'HCW Training Mapping'!J30</f>
        <v>0</v>
      </c>
      <c r="F30" s="36">
        <f>'HCW Training Mapping'!O30</f>
        <v>0</v>
      </c>
      <c r="G30" s="36">
        <f>'HCW Training Mapping'!D30</f>
        <v>0</v>
      </c>
      <c r="H30" s="36">
        <f>'HCW Training Mapping'!I30</f>
        <v>0</v>
      </c>
      <c r="I30" s="41">
        <f>'HCW Training Mapping'!N30</f>
        <v>0</v>
      </c>
      <c r="J30" s="70">
        <f t="shared" si="0"/>
        <v>0</v>
      </c>
      <c r="K30" s="71">
        <f t="shared" si="1"/>
        <v>0</v>
      </c>
    </row>
    <row r="31" spans="2:11" x14ac:dyDescent="0.35">
      <c r="B31" s="35">
        <f>Geographies!B34</f>
        <v>0</v>
      </c>
      <c r="C31" s="17">
        <f>SUM('Training Targets'!D36,'Training Targets'!I36,'Training Targets'!N36)</f>
        <v>0</v>
      </c>
      <c r="D31" s="36">
        <f>'HCW Training Mapping'!E31</f>
        <v>0</v>
      </c>
      <c r="E31" s="36">
        <f>'HCW Training Mapping'!J31</f>
        <v>0</v>
      </c>
      <c r="F31" s="36">
        <f>'HCW Training Mapping'!O31</f>
        <v>0</v>
      </c>
      <c r="G31" s="36">
        <f>'HCW Training Mapping'!D31</f>
        <v>0</v>
      </c>
      <c r="H31" s="36">
        <f>'HCW Training Mapping'!I31</f>
        <v>0</v>
      </c>
      <c r="I31" s="41">
        <f>'HCW Training Mapping'!N31</f>
        <v>0</v>
      </c>
      <c r="J31" s="70">
        <f t="shared" si="0"/>
        <v>0</v>
      </c>
      <c r="K31" s="71">
        <f t="shared" si="1"/>
        <v>0</v>
      </c>
    </row>
    <row r="32" spans="2:11" x14ac:dyDescent="0.35">
      <c r="B32" s="35">
        <f>Geographies!B35</f>
        <v>0</v>
      </c>
      <c r="C32" s="17">
        <f>SUM('Training Targets'!D37,'Training Targets'!I37,'Training Targets'!N37)</f>
        <v>0</v>
      </c>
      <c r="D32" s="36">
        <f>'HCW Training Mapping'!E32</f>
        <v>0</v>
      </c>
      <c r="E32" s="36">
        <f>'HCW Training Mapping'!J32</f>
        <v>0</v>
      </c>
      <c r="F32" s="36">
        <f>'HCW Training Mapping'!O32</f>
        <v>0</v>
      </c>
      <c r="G32" s="36">
        <f>'HCW Training Mapping'!D32</f>
        <v>0</v>
      </c>
      <c r="H32" s="36">
        <f>'HCW Training Mapping'!I32</f>
        <v>0</v>
      </c>
      <c r="I32" s="41">
        <f>'HCW Training Mapping'!N32</f>
        <v>0</v>
      </c>
      <c r="J32" s="70">
        <f t="shared" si="0"/>
        <v>0</v>
      </c>
      <c r="K32" s="71">
        <f t="shared" si="1"/>
        <v>0</v>
      </c>
    </row>
    <row r="33" spans="2:11" x14ac:dyDescent="0.35">
      <c r="B33" s="35">
        <f>Geographies!B36</f>
        <v>0</v>
      </c>
      <c r="C33" s="17">
        <f>SUM('Training Targets'!D38,'Training Targets'!I38,'Training Targets'!N38)</f>
        <v>0</v>
      </c>
      <c r="D33" s="36">
        <f>'HCW Training Mapping'!E33</f>
        <v>0</v>
      </c>
      <c r="E33" s="36">
        <f>'HCW Training Mapping'!J33</f>
        <v>0</v>
      </c>
      <c r="F33" s="36">
        <f>'HCW Training Mapping'!O33</f>
        <v>0</v>
      </c>
      <c r="G33" s="36">
        <f>'HCW Training Mapping'!D33</f>
        <v>0</v>
      </c>
      <c r="H33" s="36">
        <f>'HCW Training Mapping'!I33</f>
        <v>0</v>
      </c>
      <c r="I33" s="41">
        <f>'HCW Training Mapping'!N33</f>
        <v>0</v>
      </c>
      <c r="J33" s="70">
        <f t="shared" si="0"/>
        <v>0</v>
      </c>
      <c r="K33" s="71">
        <f t="shared" si="1"/>
        <v>0</v>
      </c>
    </row>
    <row r="34" spans="2:11" x14ac:dyDescent="0.35">
      <c r="B34" s="35">
        <f>Geographies!B37</f>
        <v>0</v>
      </c>
      <c r="C34" s="17">
        <f>SUM('Training Targets'!D39,'Training Targets'!I39,'Training Targets'!N39)</f>
        <v>0</v>
      </c>
      <c r="D34" s="36">
        <f>'HCW Training Mapping'!E34</f>
        <v>0</v>
      </c>
      <c r="E34" s="36">
        <f>'HCW Training Mapping'!J34</f>
        <v>0</v>
      </c>
      <c r="F34" s="36">
        <f>'HCW Training Mapping'!O34</f>
        <v>0</v>
      </c>
      <c r="G34" s="36">
        <f>'HCW Training Mapping'!D34</f>
        <v>0</v>
      </c>
      <c r="H34" s="36">
        <f>'HCW Training Mapping'!I34</f>
        <v>0</v>
      </c>
      <c r="I34" s="41">
        <f>'HCW Training Mapping'!N34</f>
        <v>0</v>
      </c>
      <c r="J34" s="70">
        <f t="shared" si="0"/>
        <v>0</v>
      </c>
      <c r="K34" s="71">
        <f t="shared" si="1"/>
        <v>0</v>
      </c>
    </row>
    <row r="35" spans="2:11" x14ac:dyDescent="0.35">
      <c r="B35" s="35">
        <f>Geographies!B38</f>
        <v>0</v>
      </c>
      <c r="C35" s="17">
        <f>SUM('Training Targets'!D40,'Training Targets'!I40,'Training Targets'!N40)</f>
        <v>0</v>
      </c>
      <c r="D35" s="36">
        <f>'HCW Training Mapping'!E35</f>
        <v>0</v>
      </c>
      <c r="E35" s="36">
        <f>'HCW Training Mapping'!J35</f>
        <v>0</v>
      </c>
      <c r="F35" s="36">
        <f>'HCW Training Mapping'!O35</f>
        <v>0</v>
      </c>
      <c r="G35" s="36">
        <f>'HCW Training Mapping'!D35</f>
        <v>0</v>
      </c>
      <c r="H35" s="36">
        <f>'HCW Training Mapping'!I35</f>
        <v>0</v>
      </c>
      <c r="I35" s="41">
        <f>'HCW Training Mapping'!N35</f>
        <v>0</v>
      </c>
      <c r="J35" s="70">
        <f t="shared" si="0"/>
        <v>0</v>
      </c>
      <c r="K35" s="71">
        <f t="shared" si="1"/>
        <v>0</v>
      </c>
    </row>
    <row r="36" spans="2:11" x14ac:dyDescent="0.35">
      <c r="B36" s="35">
        <f>Geographies!B39</f>
        <v>0</v>
      </c>
      <c r="C36" s="17">
        <f>SUM('Training Targets'!D41,'Training Targets'!I41,'Training Targets'!N41)</f>
        <v>0</v>
      </c>
      <c r="D36" s="36">
        <f>'HCW Training Mapping'!E36</f>
        <v>0</v>
      </c>
      <c r="E36" s="36">
        <f>'HCW Training Mapping'!J36</f>
        <v>0</v>
      </c>
      <c r="F36" s="36">
        <f>'HCW Training Mapping'!O36</f>
        <v>0</v>
      </c>
      <c r="G36" s="36">
        <f>'HCW Training Mapping'!D36</f>
        <v>0</v>
      </c>
      <c r="H36" s="36">
        <f>'HCW Training Mapping'!I36</f>
        <v>0</v>
      </c>
      <c r="I36" s="41">
        <f>'HCW Training Mapping'!N36</f>
        <v>0</v>
      </c>
      <c r="J36" s="70">
        <f t="shared" si="0"/>
        <v>0</v>
      </c>
      <c r="K36" s="71">
        <f t="shared" si="1"/>
        <v>0</v>
      </c>
    </row>
    <row r="37" spans="2:11" x14ac:dyDescent="0.35">
      <c r="B37" s="35">
        <f>Geographies!B40</f>
        <v>0</v>
      </c>
      <c r="C37" s="17">
        <f>SUM('Training Targets'!D42,'Training Targets'!I42,'Training Targets'!N42)</f>
        <v>0</v>
      </c>
      <c r="D37" s="36">
        <f>'HCW Training Mapping'!E37</f>
        <v>0</v>
      </c>
      <c r="E37" s="36">
        <f>'HCW Training Mapping'!J37</f>
        <v>0</v>
      </c>
      <c r="F37" s="36">
        <f>'HCW Training Mapping'!O37</f>
        <v>0</v>
      </c>
      <c r="G37" s="36">
        <f>'HCW Training Mapping'!D37</f>
        <v>0</v>
      </c>
      <c r="H37" s="36">
        <f>'HCW Training Mapping'!I37</f>
        <v>0</v>
      </c>
      <c r="I37" s="41">
        <f>'HCW Training Mapping'!N37</f>
        <v>0</v>
      </c>
      <c r="J37" s="70">
        <f t="shared" si="0"/>
        <v>0</v>
      </c>
      <c r="K37" s="71">
        <f t="shared" si="1"/>
        <v>0</v>
      </c>
    </row>
    <row r="38" spans="2:11" x14ac:dyDescent="0.35">
      <c r="B38" s="35">
        <f>Geographies!B41</f>
        <v>0</v>
      </c>
      <c r="C38" s="17">
        <f>SUM('Training Targets'!D43,'Training Targets'!I43,'Training Targets'!N43)</f>
        <v>0</v>
      </c>
      <c r="D38" s="36">
        <f>'HCW Training Mapping'!E38</f>
        <v>0</v>
      </c>
      <c r="E38" s="36">
        <f>'HCW Training Mapping'!J38</f>
        <v>0</v>
      </c>
      <c r="F38" s="36">
        <f>'HCW Training Mapping'!O38</f>
        <v>0</v>
      </c>
      <c r="G38" s="36">
        <f>'HCW Training Mapping'!D38</f>
        <v>0</v>
      </c>
      <c r="H38" s="36">
        <f>'HCW Training Mapping'!I38</f>
        <v>0</v>
      </c>
      <c r="I38" s="41">
        <f>'HCW Training Mapping'!N38</f>
        <v>0</v>
      </c>
      <c r="J38" s="70">
        <f t="shared" si="0"/>
        <v>0</v>
      </c>
      <c r="K38" s="71">
        <f t="shared" si="1"/>
        <v>0</v>
      </c>
    </row>
    <row r="39" spans="2:11" x14ac:dyDescent="0.35">
      <c r="B39" s="35">
        <f>Geographies!B42</f>
        <v>0</v>
      </c>
      <c r="C39" s="17">
        <f>SUM('Training Targets'!D44,'Training Targets'!I44,'Training Targets'!N44)</f>
        <v>0</v>
      </c>
      <c r="D39" s="36">
        <f>'HCW Training Mapping'!E39</f>
        <v>0</v>
      </c>
      <c r="E39" s="36">
        <f>'HCW Training Mapping'!J39</f>
        <v>0</v>
      </c>
      <c r="F39" s="36">
        <f>'HCW Training Mapping'!O39</f>
        <v>0</v>
      </c>
      <c r="G39" s="36">
        <f>'HCW Training Mapping'!D39</f>
        <v>0</v>
      </c>
      <c r="H39" s="36">
        <f>'HCW Training Mapping'!I39</f>
        <v>0</v>
      </c>
      <c r="I39" s="41">
        <f>'HCW Training Mapping'!N39</f>
        <v>0</v>
      </c>
      <c r="J39" s="70">
        <f t="shared" si="0"/>
        <v>0</v>
      </c>
      <c r="K39" s="71">
        <f t="shared" si="1"/>
        <v>0</v>
      </c>
    </row>
    <row r="40" spans="2:11" x14ac:dyDescent="0.35">
      <c r="B40" s="35">
        <f>Geographies!B43</f>
        <v>0</v>
      </c>
      <c r="C40" s="17">
        <f>SUM('Training Targets'!D45,'Training Targets'!I45,'Training Targets'!N45)</f>
        <v>0</v>
      </c>
      <c r="D40" s="36">
        <f>'HCW Training Mapping'!E40</f>
        <v>0</v>
      </c>
      <c r="E40" s="36">
        <f>'HCW Training Mapping'!J40</f>
        <v>0</v>
      </c>
      <c r="F40" s="36">
        <f>'HCW Training Mapping'!O40</f>
        <v>0</v>
      </c>
      <c r="G40" s="36">
        <f>'HCW Training Mapping'!D40</f>
        <v>0</v>
      </c>
      <c r="H40" s="36">
        <f>'HCW Training Mapping'!I40</f>
        <v>0</v>
      </c>
      <c r="I40" s="41">
        <f>'HCW Training Mapping'!N40</f>
        <v>0</v>
      </c>
      <c r="J40" s="70">
        <f t="shared" si="0"/>
        <v>0</v>
      </c>
      <c r="K40" s="71">
        <f t="shared" si="1"/>
        <v>0</v>
      </c>
    </row>
    <row r="41" spans="2:11" x14ac:dyDescent="0.35">
      <c r="B41" s="35">
        <f>Geographies!B44</f>
        <v>0</v>
      </c>
      <c r="C41" s="17">
        <f>SUM('Training Targets'!D46,'Training Targets'!I46,'Training Targets'!N46)</f>
        <v>0</v>
      </c>
      <c r="D41" s="36">
        <f>'HCW Training Mapping'!E41</f>
        <v>0</v>
      </c>
      <c r="E41" s="36">
        <f>'HCW Training Mapping'!J41</f>
        <v>0</v>
      </c>
      <c r="F41" s="36">
        <f>'HCW Training Mapping'!O41</f>
        <v>0</v>
      </c>
      <c r="G41" s="36">
        <f>'HCW Training Mapping'!D41</f>
        <v>0</v>
      </c>
      <c r="H41" s="36">
        <f>'HCW Training Mapping'!I41</f>
        <v>0</v>
      </c>
      <c r="I41" s="41">
        <f>'HCW Training Mapping'!N41</f>
        <v>0</v>
      </c>
      <c r="J41" s="70">
        <f t="shared" si="0"/>
        <v>0</v>
      </c>
      <c r="K41" s="71">
        <f t="shared" si="1"/>
        <v>0</v>
      </c>
    </row>
    <row r="42" spans="2:11" x14ac:dyDescent="0.35">
      <c r="B42" s="35">
        <f>Geographies!B45</f>
        <v>0</v>
      </c>
      <c r="C42" s="17">
        <f>SUM('Training Targets'!D47,'Training Targets'!I47,'Training Targets'!N47)</f>
        <v>0</v>
      </c>
      <c r="D42" s="36">
        <f>'HCW Training Mapping'!E42</f>
        <v>0</v>
      </c>
      <c r="E42" s="36">
        <f>'HCW Training Mapping'!J42</f>
        <v>0</v>
      </c>
      <c r="F42" s="36">
        <f>'HCW Training Mapping'!O42</f>
        <v>0</v>
      </c>
      <c r="G42" s="36">
        <f>'HCW Training Mapping'!D42</f>
        <v>0</v>
      </c>
      <c r="H42" s="36">
        <f>'HCW Training Mapping'!I42</f>
        <v>0</v>
      </c>
      <c r="I42" s="41">
        <f>'HCW Training Mapping'!N42</f>
        <v>0</v>
      </c>
      <c r="J42" s="70">
        <f t="shared" si="0"/>
        <v>0</v>
      </c>
      <c r="K42" s="71">
        <f t="shared" si="1"/>
        <v>0</v>
      </c>
    </row>
    <row r="43" spans="2:11" x14ac:dyDescent="0.35">
      <c r="B43" s="35">
        <f>Geographies!B46</f>
        <v>0</v>
      </c>
      <c r="C43" s="17">
        <f>SUM('Training Targets'!D48,'Training Targets'!I48,'Training Targets'!N48)</f>
        <v>0</v>
      </c>
      <c r="D43" s="36">
        <f>'HCW Training Mapping'!E43</f>
        <v>0</v>
      </c>
      <c r="E43" s="36">
        <f>'HCW Training Mapping'!J43</f>
        <v>0</v>
      </c>
      <c r="F43" s="36">
        <f>'HCW Training Mapping'!O43</f>
        <v>0</v>
      </c>
      <c r="G43" s="36">
        <f>'HCW Training Mapping'!D43</f>
        <v>0</v>
      </c>
      <c r="H43" s="36">
        <f>'HCW Training Mapping'!I43</f>
        <v>0</v>
      </c>
      <c r="I43" s="41">
        <f>'HCW Training Mapping'!N43</f>
        <v>0</v>
      </c>
      <c r="J43" s="70">
        <f t="shared" si="0"/>
        <v>0</v>
      </c>
      <c r="K43" s="71">
        <f t="shared" si="1"/>
        <v>0</v>
      </c>
    </row>
    <row r="44" spans="2:11" x14ac:dyDescent="0.35">
      <c r="B44" s="35">
        <f>Geographies!B47</f>
        <v>0</v>
      </c>
      <c r="C44" s="17">
        <f>SUM('Training Targets'!D49,'Training Targets'!I49,'Training Targets'!N49)</f>
        <v>0</v>
      </c>
      <c r="D44" s="36">
        <f>'HCW Training Mapping'!E44</f>
        <v>0</v>
      </c>
      <c r="E44" s="36">
        <f>'HCW Training Mapping'!J44</f>
        <v>0</v>
      </c>
      <c r="F44" s="36">
        <f>'HCW Training Mapping'!O44</f>
        <v>0</v>
      </c>
      <c r="G44" s="36">
        <f>'HCW Training Mapping'!D44</f>
        <v>0</v>
      </c>
      <c r="H44" s="36">
        <f>'HCW Training Mapping'!I44</f>
        <v>0</v>
      </c>
      <c r="I44" s="41">
        <f>'HCW Training Mapping'!N44</f>
        <v>0</v>
      </c>
      <c r="J44" s="70">
        <f t="shared" si="0"/>
        <v>0</v>
      </c>
      <c r="K44" s="71">
        <f t="shared" si="1"/>
        <v>0</v>
      </c>
    </row>
    <row r="45" spans="2:11" x14ac:dyDescent="0.35">
      <c r="B45" s="35">
        <f>Geographies!B48</f>
        <v>0</v>
      </c>
      <c r="C45" s="17">
        <f>SUM('Training Targets'!D50,'Training Targets'!I50,'Training Targets'!N50)</f>
        <v>0</v>
      </c>
      <c r="D45" s="36">
        <f>'HCW Training Mapping'!E45</f>
        <v>0</v>
      </c>
      <c r="E45" s="36">
        <f>'HCW Training Mapping'!J45</f>
        <v>0</v>
      </c>
      <c r="F45" s="36">
        <f>'HCW Training Mapping'!O45</f>
        <v>0</v>
      </c>
      <c r="G45" s="36">
        <f>'HCW Training Mapping'!D45</f>
        <v>0</v>
      </c>
      <c r="H45" s="36">
        <f>'HCW Training Mapping'!I45</f>
        <v>0</v>
      </c>
      <c r="I45" s="41">
        <f>'HCW Training Mapping'!N45</f>
        <v>0</v>
      </c>
      <c r="J45" s="70">
        <f t="shared" si="0"/>
        <v>0</v>
      </c>
      <c r="K45" s="71">
        <f t="shared" si="1"/>
        <v>0</v>
      </c>
    </row>
    <row r="46" spans="2:11" x14ac:dyDescent="0.35">
      <c r="B46" s="35">
        <f>Geographies!B49</f>
        <v>0</v>
      </c>
      <c r="C46" s="17">
        <f>SUM('Training Targets'!D51,'Training Targets'!I51,'Training Targets'!N51)</f>
        <v>0</v>
      </c>
      <c r="D46" s="36">
        <f>'HCW Training Mapping'!E46</f>
        <v>0</v>
      </c>
      <c r="E46" s="36">
        <f>'HCW Training Mapping'!J46</f>
        <v>0</v>
      </c>
      <c r="F46" s="36">
        <f>'HCW Training Mapping'!O46</f>
        <v>0</v>
      </c>
      <c r="G46" s="36">
        <f>'HCW Training Mapping'!D46</f>
        <v>0</v>
      </c>
      <c r="H46" s="36">
        <f>'HCW Training Mapping'!I46</f>
        <v>0</v>
      </c>
      <c r="I46" s="41">
        <f>'HCW Training Mapping'!N46</f>
        <v>0</v>
      </c>
      <c r="J46" s="70">
        <f t="shared" si="0"/>
        <v>0</v>
      </c>
      <c r="K46" s="71">
        <f t="shared" si="1"/>
        <v>0</v>
      </c>
    </row>
    <row r="47" spans="2:11" x14ac:dyDescent="0.35">
      <c r="B47" s="35">
        <f>Geographies!B50</f>
        <v>0</v>
      </c>
      <c r="C47" s="17">
        <f>SUM('Training Targets'!D52,'Training Targets'!I52,'Training Targets'!N52)</f>
        <v>0</v>
      </c>
      <c r="D47" s="36">
        <f>'HCW Training Mapping'!E47</f>
        <v>0</v>
      </c>
      <c r="E47" s="36">
        <f>'HCW Training Mapping'!J47</f>
        <v>0</v>
      </c>
      <c r="F47" s="36">
        <f>'HCW Training Mapping'!O47</f>
        <v>0</v>
      </c>
      <c r="G47" s="36">
        <f>'HCW Training Mapping'!D47</f>
        <v>0</v>
      </c>
      <c r="H47" s="36">
        <f>'HCW Training Mapping'!I47</f>
        <v>0</v>
      </c>
      <c r="I47" s="41">
        <f>'HCW Training Mapping'!N47</f>
        <v>0</v>
      </c>
      <c r="J47" s="70">
        <f t="shared" si="0"/>
        <v>0</v>
      </c>
      <c r="K47" s="71">
        <f t="shared" si="1"/>
        <v>0</v>
      </c>
    </row>
    <row r="48" spans="2:11" x14ac:dyDescent="0.35">
      <c r="B48" s="35">
        <f>Geographies!B51</f>
        <v>0</v>
      </c>
      <c r="C48" s="17">
        <f>SUM('Training Targets'!D53,'Training Targets'!I53,'Training Targets'!N53)</f>
        <v>0</v>
      </c>
      <c r="D48" s="36">
        <f>'HCW Training Mapping'!E48</f>
        <v>0</v>
      </c>
      <c r="E48" s="36">
        <f>'HCW Training Mapping'!J48</f>
        <v>0</v>
      </c>
      <c r="F48" s="36">
        <f>'HCW Training Mapping'!O48</f>
        <v>0</v>
      </c>
      <c r="G48" s="36">
        <f>'HCW Training Mapping'!D48</f>
        <v>0</v>
      </c>
      <c r="H48" s="36">
        <f>'HCW Training Mapping'!I48</f>
        <v>0</v>
      </c>
      <c r="I48" s="41">
        <f>'HCW Training Mapping'!N48</f>
        <v>0</v>
      </c>
      <c r="J48" s="70">
        <f t="shared" si="0"/>
        <v>0</v>
      </c>
      <c r="K48" s="71">
        <f t="shared" si="1"/>
        <v>0</v>
      </c>
    </row>
    <row r="49" spans="2:11" x14ac:dyDescent="0.35">
      <c r="B49" s="35">
        <f>Geographies!B52</f>
        <v>0</v>
      </c>
      <c r="C49" s="17">
        <f>SUM('Training Targets'!D54,'Training Targets'!I54,'Training Targets'!N54)</f>
        <v>0</v>
      </c>
      <c r="D49" s="36">
        <f>'HCW Training Mapping'!E49</f>
        <v>0</v>
      </c>
      <c r="E49" s="36">
        <f>'HCW Training Mapping'!J49</f>
        <v>0</v>
      </c>
      <c r="F49" s="36">
        <f>'HCW Training Mapping'!O49</f>
        <v>0</v>
      </c>
      <c r="G49" s="36">
        <f>'HCW Training Mapping'!D49</f>
        <v>0</v>
      </c>
      <c r="H49" s="36">
        <f>'HCW Training Mapping'!I49</f>
        <v>0</v>
      </c>
      <c r="I49" s="41">
        <f>'HCW Training Mapping'!N49</f>
        <v>0</v>
      </c>
      <c r="J49" s="70">
        <f t="shared" si="0"/>
        <v>0</v>
      </c>
      <c r="K49" s="71">
        <f t="shared" si="1"/>
        <v>0</v>
      </c>
    </row>
    <row r="50" spans="2:11" x14ac:dyDescent="0.35">
      <c r="B50" s="35">
        <f>Geographies!B53</f>
        <v>0</v>
      </c>
      <c r="C50" s="17">
        <f>SUM('Training Targets'!D55,'Training Targets'!I55,'Training Targets'!N55)</f>
        <v>0</v>
      </c>
      <c r="D50" s="36">
        <f>'HCW Training Mapping'!E50</f>
        <v>0</v>
      </c>
      <c r="E50" s="36">
        <f>'HCW Training Mapping'!J50</f>
        <v>0</v>
      </c>
      <c r="F50" s="36">
        <f>'HCW Training Mapping'!O50</f>
        <v>0</v>
      </c>
      <c r="G50" s="36">
        <f>'HCW Training Mapping'!D50</f>
        <v>0</v>
      </c>
      <c r="H50" s="36">
        <f>'HCW Training Mapping'!I50</f>
        <v>0</v>
      </c>
      <c r="I50" s="41">
        <f>'HCW Training Mapping'!N50</f>
        <v>0</v>
      </c>
      <c r="J50" s="70">
        <f t="shared" si="0"/>
        <v>0</v>
      </c>
      <c r="K50" s="71">
        <f t="shared" si="1"/>
        <v>0</v>
      </c>
    </row>
    <row r="51" spans="2:11" x14ac:dyDescent="0.35">
      <c r="B51" s="35">
        <f>Geographies!B54</f>
        <v>0</v>
      </c>
      <c r="C51" s="17">
        <f>SUM('Training Targets'!D56,'Training Targets'!I56,'Training Targets'!N56)</f>
        <v>0</v>
      </c>
      <c r="D51" s="36">
        <f>'HCW Training Mapping'!E51</f>
        <v>0</v>
      </c>
      <c r="E51" s="36">
        <f>'HCW Training Mapping'!J51</f>
        <v>0</v>
      </c>
      <c r="F51" s="36">
        <f>'HCW Training Mapping'!O51</f>
        <v>0</v>
      </c>
      <c r="G51" s="36">
        <f>'HCW Training Mapping'!D51</f>
        <v>0</v>
      </c>
      <c r="H51" s="36">
        <f>'HCW Training Mapping'!I51</f>
        <v>0</v>
      </c>
      <c r="I51" s="41">
        <f>'HCW Training Mapping'!N51</f>
        <v>0</v>
      </c>
      <c r="J51" s="70">
        <f t="shared" si="0"/>
        <v>0</v>
      </c>
      <c r="K51" s="71">
        <f t="shared" si="1"/>
        <v>0</v>
      </c>
    </row>
    <row r="52" spans="2:11" x14ac:dyDescent="0.35">
      <c r="B52" s="35">
        <f>Geographies!B55</f>
        <v>0</v>
      </c>
      <c r="C52" s="17">
        <f>SUM('Training Targets'!D57,'Training Targets'!I57,'Training Targets'!N57)</f>
        <v>0</v>
      </c>
      <c r="D52" s="36">
        <f>'HCW Training Mapping'!E52</f>
        <v>0</v>
      </c>
      <c r="E52" s="36">
        <f>'HCW Training Mapping'!J52</f>
        <v>0</v>
      </c>
      <c r="F52" s="36">
        <f>'HCW Training Mapping'!O52</f>
        <v>0</v>
      </c>
      <c r="G52" s="36">
        <f>'HCW Training Mapping'!D52</f>
        <v>0</v>
      </c>
      <c r="H52" s="36">
        <f>'HCW Training Mapping'!I52</f>
        <v>0</v>
      </c>
      <c r="I52" s="41">
        <f>'HCW Training Mapping'!N52</f>
        <v>0</v>
      </c>
      <c r="J52" s="70">
        <f t="shared" si="0"/>
        <v>0</v>
      </c>
      <c r="K52" s="71">
        <f t="shared" si="1"/>
        <v>0</v>
      </c>
    </row>
    <row r="53" spans="2:11" x14ac:dyDescent="0.35">
      <c r="B53" s="35">
        <f>Geographies!B56</f>
        <v>0</v>
      </c>
      <c r="C53" s="17">
        <f>SUM('Training Targets'!D58,'Training Targets'!I58,'Training Targets'!N58)</f>
        <v>0</v>
      </c>
      <c r="D53" s="36">
        <f>'HCW Training Mapping'!E53</f>
        <v>0</v>
      </c>
      <c r="E53" s="36">
        <f>'HCW Training Mapping'!J53</f>
        <v>0</v>
      </c>
      <c r="F53" s="36">
        <f>'HCW Training Mapping'!O53</f>
        <v>0</v>
      </c>
      <c r="G53" s="36">
        <f>'HCW Training Mapping'!D53</f>
        <v>0</v>
      </c>
      <c r="H53" s="36">
        <f>'HCW Training Mapping'!I53</f>
        <v>0</v>
      </c>
      <c r="I53" s="41">
        <f>'HCW Training Mapping'!N53</f>
        <v>0</v>
      </c>
      <c r="J53" s="70">
        <f t="shared" si="0"/>
        <v>0</v>
      </c>
      <c r="K53" s="71">
        <f t="shared" si="1"/>
        <v>0</v>
      </c>
    </row>
    <row r="54" spans="2:11" x14ac:dyDescent="0.35">
      <c r="B54" s="35">
        <f>Geographies!B57</f>
        <v>0</v>
      </c>
      <c r="C54" s="17">
        <f>SUM('Training Targets'!D59,'Training Targets'!I59,'Training Targets'!N59)</f>
        <v>0</v>
      </c>
      <c r="D54" s="36">
        <f>'HCW Training Mapping'!E54</f>
        <v>0</v>
      </c>
      <c r="E54" s="36">
        <f>'HCW Training Mapping'!J54</f>
        <v>0</v>
      </c>
      <c r="F54" s="36">
        <f>'HCW Training Mapping'!O54</f>
        <v>0</v>
      </c>
      <c r="G54" s="36">
        <f>'HCW Training Mapping'!D54</f>
        <v>0</v>
      </c>
      <c r="H54" s="36">
        <f>'HCW Training Mapping'!I54</f>
        <v>0</v>
      </c>
      <c r="I54" s="41">
        <f>'HCW Training Mapping'!N54</f>
        <v>0</v>
      </c>
      <c r="J54" s="70">
        <f t="shared" si="0"/>
        <v>0</v>
      </c>
      <c r="K54" s="71">
        <f t="shared" si="1"/>
        <v>0</v>
      </c>
    </row>
    <row r="55" spans="2:11" x14ac:dyDescent="0.35">
      <c r="B55" s="35">
        <f>Geographies!B58</f>
        <v>0</v>
      </c>
      <c r="C55" s="17">
        <f>SUM('Training Targets'!D60,'Training Targets'!I60,'Training Targets'!N60)</f>
        <v>0</v>
      </c>
      <c r="D55" s="36">
        <f>'HCW Training Mapping'!E55</f>
        <v>0</v>
      </c>
      <c r="E55" s="36">
        <f>'HCW Training Mapping'!J55</f>
        <v>0</v>
      </c>
      <c r="F55" s="36">
        <f>'HCW Training Mapping'!O55</f>
        <v>0</v>
      </c>
      <c r="G55" s="36">
        <f>'HCW Training Mapping'!D55</f>
        <v>0</v>
      </c>
      <c r="H55" s="36">
        <f>'HCW Training Mapping'!I55</f>
        <v>0</v>
      </c>
      <c r="I55" s="41">
        <f>'HCW Training Mapping'!N55</f>
        <v>0</v>
      </c>
      <c r="J55" s="70">
        <f t="shared" si="0"/>
        <v>0</v>
      </c>
      <c r="K55" s="71">
        <f t="shared" si="1"/>
        <v>0</v>
      </c>
    </row>
    <row r="56" spans="2:11" x14ac:dyDescent="0.35">
      <c r="B56" s="35">
        <f>Geographies!B59</f>
        <v>0</v>
      </c>
      <c r="C56" s="17">
        <f>SUM('Training Targets'!D61,'Training Targets'!I61,'Training Targets'!N61)</f>
        <v>0</v>
      </c>
      <c r="D56" s="36">
        <f>'HCW Training Mapping'!E56</f>
        <v>0</v>
      </c>
      <c r="E56" s="36">
        <f>'HCW Training Mapping'!J56</f>
        <v>0</v>
      </c>
      <c r="F56" s="36">
        <f>'HCW Training Mapping'!O56</f>
        <v>0</v>
      </c>
      <c r="G56" s="36">
        <f>'HCW Training Mapping'!D56</f>
        <v>0</v>
      </c>
      <c r="H56" s="36">
        <f>'HCW Training Mapping'!I56</f>
        <v>0</v>
      </c>
      <c r="I56" s="41">
        <f>'HCW Training Mapping'!N56</f>
        <v>0</v>
      </c>
      <c r="J56" s="70">
        <f t="shared" si="0"/>
        <v>0</v>
      </c>
      <c r="K56" s="71">
        <f t="shared" si="1"/>
        <v>0</v>
      </c>
    </row>
    <row r="57" spans="2:11" x14ac:dyDescent="0.35">
      <c r="B57" s="35">
        <f>Geographies!B60</f>
        <v>0</v>
      </c>
      <c r="C57" s="17">
        <f>SUM('Training Targets'!D62,'Training Targets'!I62,'Training Targets'!N62)</f>
        <v>0</v>
      </c>
      <c r="D57" s="36">
        <f>'HCW Training Mapping'!E57</f>
        <v>0</v>
      </c>
      <c r="E57" s="36">
        <f>'HCW Training Mapping'!J57</f>
        <v>0</v>
      </c>
      <c r="F57" s="36">
        <f>'HCW Training Mapping'!O57</f>
        <v>0</v>
      </c>
      <c r="G57" s="36">
        <f>'HCW Training Mapping'!D57</f>
        <v>0</v>
      </c>
      <c r="H57" s="36">
        <f>'HCW Training Mapping'!I57</f>
        <v>0</v>
      </c>
      <c r="I57" s="41">
        <f>'HCW Training Mapping'!N57</f>
        <v>0</v>
      </c>
      <c r="J57" s="70">
        <f t="shared" si="0"/>
        <v>0</v>
      </c>
      <c r="K57" s="71">
        <f t="shared" si="1"/>
        <v>0</v>
      </c>
    </row>
    <row r="58" spans="2:11" x14ac:dyDescent="0.35">
      <c r="B58" s="37">
        <f>Geographies!B61</f>
        <v>0</v>
      </c>
      <c r="C58" s="19">
        <f>SUM('Training Targets'!D63,'Training Targets'!I63,'Training Targets'!N63)</f>
        <v>0</v>
      </c>
      <c r="D58" s="38">
        <f>'HCW Training Mapping'!E58</f>
        <v>0</v>
      </c>
      <c r="E58" s="38">
        <f>'HCW Training Mapping'!J58</f>
        <v>0</v>
      </c>
      <c r="F58" s="38">
        <f>'HCW Training Mapping'!O58</f>
        <v>0</v>
      </c>
      <c r="G58" s="38">
        <f>'HCW Training Mapping'!D58</f>
        <v>0</v>
      </c>
      <c r="H58" s="38">
        <f>'HCW Training Mapping'!I58</f>
        <v>0</v>
      </c>
      <c r="I58" s="42">
        <f>'HCW Training Mapping'!N58</f>
        <v>0</v>
      </c>
      <c r="J58" s="72">
        <f t="shared" si="0"/>
        <v>0</v>
      </c>
      <c r="K58" s="73">
        <f t="shared" si="1"/>
        <v>0</v>
      </c>
    </row>
    <row r="60" spans="2:11" x14ac:dyDescent="0.35">
      <c r="B60" s="39" t="s">
        <v>10</v>
      </c>
      <c r="C60" s="40"/>
      <c r="D60" s="40"/>
      <c r="E60" s="40"/>
      <c r="F60" s="40"/>
      <c r="G60" s="40"/>
      <c r="H60" s="40"/>
      <c r="I60" s="40"/>
      <c r="J60" s="43">
        <f>SUM(J8:J58)</f>
        <v>0</v>
      </c>
      <c r="K60" s="43">
        <f>SUM(K8:K58)</f>
        <v>0</v>
      </c>
    </row>
  </sheetData>
  <sheetProtection algorithmName="SHA-512" hashValue="6Gl1L8ZTvjaCmJy6WA9ki9XiobKRVccbHbh+e0YLHBVqlPJEl9JLZt43rzX010wXKn5xtMHa6UVB0uVeAkeZmA==" saltValue="XQKGjLxPYT4IdQ+ZRpqzcQ==" spinCount="100000" sheet="1" objects="1" scenarios="1"/>
  <pageMargins left="0.75" right="0.75" top="1" bottom="1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How to Use</vt:lpstr>
      <vt:lpstr>Geographies</vt:lpstr>
      <vt:lpstr>Trainers</vt:lpstr>
      <vt:lpstr>Training Targets</vt:lpstr>
      <vt:lpstr>HCW Training Mapping</vt:lpstr>
      <vt:lpstr>Gap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 Cain</dc:creator>
  <cp:lastModifiedBy>Devon Cain</cp:lastModifiedBy>
  <dcterms:created xsi:type="dcterms:W3CDTF">2020-10-23T14:35:04Z</dcterms:created>
  <dcterms:modified xsi:type="dcterms:W3CDTF">2021-07-07T19:48:19Z</dcterms:modified>
</cp:coreProperties>
</file>